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activeTab="1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</sheets>
  <externalReferences>
    <externalReference r:id="rId6"/>
  </externalReferences>
  <calcPr calcId="145621"/>
</workbook>
</file>

<file path=xl/calcChain.xml><?xml version="1.0" encoding="utf-8"?>
<calcChain xmlns="http://schemas.openxmlformats.org/spreadsheetml/2006/main">
  <c r="P4" i="2" l="1"/>
  <c r="Q4" i="2"/>
  <c r="R4" i="2"/>
  <c r="S4" i="2"/>
  <c r="T4" i="2"/>
  <c r="K4" i="2"/>
  <c r="L4" i="2"/>
  <c r="M4" i="2"/>
  <c r="N4" i="2"/>
  <c r="O4" i="2"/>
  <c r="L6" i="4" l="1"/>
  <c r="M6" i="4"/>
  <c r="N6" i="4"/>
  <c r="Q6" i="4"/>
  <c r="S6" i="4"/>
  <c r="T6" i="4"/>
  <c r="U6" i="4"/>
  <c r="V6" i="4"/>
  <c r="W6" i="4"/>
  <c r="B7" i="5" s="1"/>
  <c r="K6" i="4"/>
  <c r="L8" i="3"/>
  <c r="M8" i="3"/>
  <c r="N8" i="3"/>
  <c r="Q8" i="3"/>
  <c r="S8" i="3"/>
  <c r="T8" i="3"/>
  <c r="U8" i="3"/>
  <c r="V8" i="3"/>
  <c r="W8" i="3"/>
  <c r="B6" i="5" s="1"/>
  <c r="K8" i="3"/>
  <c r="U4" i="2"/>
  <c r="V4" i="2"/>
  <c r="B5" i="5" s="1"/>
  <c r="L35" i="1"/>
  <c r="M35" i="1"/>
  <c r="N35" i="1"/>
  <c r="Q35" i="1"/>
  <c r="R35" i="1"/>
  <c r="S35" i="1"/>
  <c r="T35" i="1"/>
  <c r="U35" i="1"/>
  <c r="V35" i="1"/>
  <c r="W35" i="1"/>
  <c r="B3" i="5" s="1"/>
  <c r="K35" i="1"/>
  <c r="B8" i="5" l="1"/>
  <c r="B9" i="5" s="1"/>
  <c r="B12" i="5" s="1"/>
</calcChain>
</file>

<file path=xl/sharedStrings.xml><?xml version="1.0" encoding="utf-8"?>
<sst xmlns="http://schemas.openxmlformats.org/spreadsheetml/2006/main" count="335" uniqueCount="62">
  <si>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</si>
  <si>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</si>
  <si>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</si>
  <si>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</si>
  <si>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</si>
  <si>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</si>
  <si>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</si>
  <si>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</si>
  <si>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</si>
  <si>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</si>
  <si>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</si>
  <si>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</si>
  <si>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</si>
  <si>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</si>
  <si>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</si>
  <si>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</si>
  <si>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</si>
  <si>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</si>
  <si>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</si>
  <si>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</si>
  <si>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</si>
  <si>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</si>
  <si>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</si>
  <si>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</si>
  <si>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</si>
  <si>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</si>
  <si>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</si>
  <si>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</si>
  <si>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</si>
  <si>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DECEMBER 2018</t>
  </si>
  <si>
    <t>JOHANNESBURG</t>
  </si>
  <si>
    <t>ATM SOLUTIONS DBN</t>
  </si>
  <si>
    <t>ATM SOLUTIONS JHB</t>
  </si>
  <si>
    <t>DURBAN</t>
  </si>
  <si>
    <t>Road Freight</t>
  </si>
  <si>
    <t>ATM SOLUTIONS EASTGATE</t>
  </si>
  <si>
    <t>PORT ELIZABETH</t>
  </si>
  <si>
    <t>CAPE TOWN</t>
  </si>
  <si>
    <t>ATM SOLUTIONS BFN</t>
  </si>
  <si>
    <t>BLOEMFONTEIN</t>
  </si>
  <si>
    <t>ATM SOLUTIONS CPT</t>
  </si>
  <si>
    <t>WORCESTER SHOPFITTERS</t>
  </si>
  <si>
    <t>G4S LADYSMITH</t>
  </si>
  <si>
    <t xml:space="preserve">ATM SOLUTIONS  JHB  </t>
  </si>
  <si>
    <t>URBAN N.JHB</t>
  </si>
  <si>
    <t>SANDRA S.MELROSE</t>
  </si>
  <si>
    <t>PRIONTEX</t>
  </si>
  <si>
    <t>BLOEMED MEDICAL BFN</t>
  </si>
  <si>
    <t>PRIONTEX JHB</t>
  </si>
  <si>
    <t>PRIONTEX DBN</t>
  </si>
  <si>
    <t>PRIONTEX MIDRAND</t>
  </si>
  <si>
    <t>PRIONTEX WYNBERG</t>
  </si>
  <si>
    <t>PRIONTEX MIDRNAD</t>
  </si>
  <si>
    <t>PodDate</t>
  </si>
  <si>
    <t>KgCharge</t>
  </si>
  <si>
    <t>MinCharge</t>
  </si>
  <si>
    <t>Cr AMNT</t>
  </si>
  <si>
    <t>Dr AMNT</t>
  </si>
  <si>
    <t>ATM SOLUTIONS PE</t>
  </si>
  <si>
    <t>LADYSMITH</t>
  </si>
  <si>
    <t>NATPRO SPICE</t>
  </si>
  <si>
    <t>NATIONAL BRANDS SNACKWORKS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</si>
</sst>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14" fontId="0" fillId="0" borderId="0" xfId="0" applyNumberFormat="1"/>
    <xf numFmtId="0" fontId="0" fillId="0" borderId="0" xfId="0" applyNumberFormat="1"/>
    <xf numFmtId="43" fontId="2" fillId="0" borderId="2" xfId="1" applyFont="1" applyBorder="1"/>
    <xf numFmtId="0" fontId="0" fillId="0" borderId="0" xfId="0" applyNumberFormat="1" applyBorder="1"/>
    <xf numFmtId="0" fontId="0" fillId="0" borderId="0" xfId="0" applyNumberFormat="1" applyFont="1" applyBorder="1"/>
    <xf numFmtId="0" fontId="2" fillId="0" borderId="2" xfId="0" applyFont="1" applyBorder="1"/>
    <xf numFmtId="0" fontId="2" fillId="0" borderId="2" xfId="1" applyNumberFormat="1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ve%20Analytics%20Waybill%20%20Breakdown%20OCT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KDOWN"/>
      <sheetName val="WaybillsMAB001"/>
      <sheetName val="WaybillsMAA001"/>
      <sheetName val="WaybillsMFJ001"/>
      <sheetName val="InvoicesMAF001"/>
      <sheetName val="WaybillsMAP001"/>
      <sheetName val="WaybillsMAP002"/>
      <sheetName val="WaybillsMGG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W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I14" sqref="I14"/>
    </sheetView>
  </sheetViews>
  <sheetFormatPr defaultRowHeight="15" x14ac:dyDescent="0.25"/>
  <cols>
    <col min="1" max="1" width="23" customWidth="1"/>
    <col min="2" max="2" width="10.42578125" style="7" bestFit="1" customWidth="1"/>
  </cols>
  <sheetData>
    <row r="1" spans="1:2" x14ac:dyDescent="0.25">
      <c r="A1" s="2" t="s">
        <v>29</v>
      </c>
    </row>
    <row r="2" spans="1:2" x14ac:dyDescent="0.25">
      <c r="A2" s="3" t="s">
        <v>24</v>
      </c>
      <c r="B2" s="9">
        <v>0</v>
      </c>
    </row>
    <row r="3" spans="1:2" x14ac:dyDescent="0.25">
      <c r="A3" s="4" t="s">
        <v>20</v>
      </c>
      <c r="B3" s="10">
        <f>WaybillsMAA001!W35</f>
        <v>50156.539999999986</v>
      </c>
    </row>
    <row r="4" spans="1:2" x14ac:dyDescent="0.25">
      <c r="A4" s="4" t="s">
        <v>25</v>
      </c>
      <c r="B4" s="10"/>
    </row>
    <row r="5" spans="1:2" x14ac:dyDescent="0.25">
      <c r="A5" s="4" t="s">
        <v>21</v>
      </c>
      <c r="B5" s="11">
        <f>WaybillsMFJ001!V4</f>
        <v>1505.45</v>
      </c>
    </row>
    <row r="6" spans="1:2" x14ac:dyDescent="0.25">
      <c r="A6" s="4" t="s">
        <v>22</v>
      </c>
      <c r="B6" s="11">
        <f>WaybillsMAP001!W8</f>
        <v>8086.94</v>
      </c>
    </row>
    <row r="7" spans="1:2" x14ac:dyDescent="0.25">
      <c r="A7" s="4" t="s">
        <v>23</v>
      </c>
      <c r="B7" s="11">
        <f>WaybillsMAP002!W6</f>
        <v>2998.12</v>
      </c>
    </row>
    <row r="8" spans="1:2" x14ac:dyDescent="0.25">
      <c r="A8" s="3" t="s">
        <v>26</v>
      </c>
      <c r="B8" s="12">
        <f>[1]WaybillsMGG001!W50</f>
        <v>0</v>
      </c>
    </row>
    <row r="9" spans="1:2" x14ac:dyDescent="0.25">
      <c r="A9" s="5" t="s">
        <v>27</v>
      </c>
      <c r="B9" s="8">
        <f>SUM(B2:B8)</f>
        <v>62747.049999999988</v>
      </c>
    </row>
    <row r="12" spans="1:2" x14ac:dyDescent="0.25">
      <c r="A12" s="1" t="s">
        <v>28</v>
      </c>
      <c r="B12" s="6">
        <f>B9</f>
        <v>62747.049999999988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"/>
  <sheetViews>
    <sheetView tabSelected="1" workbookViewId="0">
      <selection sqref="A1:A1048576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5.140625" bestFit="1" customWidth="1"/>
    <col min="5" max="5" width="20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7" bestFit="1" customWidth="1"/>
    <col min="12" max="14" width="10.4257812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style="7" bestFit="1" customWidth="1"/>
    <col min="21" max="21" width="10.42578125" bestFit="1" customWidth="1"/>
    <col min="22" max="22" width="9.42578125" bestFit="1" customWidth="1"/>
    <col min="23" max="23" width="10.42578125" bestFit="1" customWidth="1"/>
    <col min="24" max="24" width="8.7109375" bestFit="1" customWidth="1"/>
    <col min="25" max="25" width="8.85546875" bestFit="1" customWidth="1"/>
  </cols>
  <sheetData>
    <row r="1" spans="1:25" x14ac:dyDescent="0.25">
      <c r="A1" s="20" t="s">
        <v>18</v>
      </c>
      <c r="B1" s="20" t="s">
        <v>19</v>
      </c>
      <c r="C1" s="20" t="s">
        <v>0</v>
      </c>
      <c r="D1" s="20" t="s">
        <v>1</v>
      </c>
      <c r="E1" s="20" t="s">
        <v>2</v>
      </c>
      <c r="F1" s="20" t="s">
        <v>3</v>
      </c>
      <c r="G1" s="20" t="s">
        <v>53</v>
      </c>
      <c r="H1" s="20" t="s">
        <v>4</v>
      </c>
      <c r="I1" s="20" t="s">
        <v>5</v>
      </c>
      <c r="J1" s="20" t="s">
        <v>6</v>
      </c>
      <c r="K1" s="20" t="s">
        <v>7</v>
      </c>
      <c r="L1" s="20" t="s">
        <v>8</v>
      </c>
      <c r="M1" s="20" t="s">
        <v>9</v>
      </c>
      <c r="N1" s="20" t="s">
        <v>10</v>
      </c>
      <c r="O1" s="20" t="s">
        <v>54</v>
      </c>
      <c r="P1" s="20" t="s">
        <v>55</v>
      </c>
      <c r="Q1" s="20" t="s">
        <v>11</v>
      </c>
      <c r="R1" s="20" t="s">
        <v>12</v>
      </c>
      <c r="S1" s="20" t="s">
        <v>13</v>
      </c>
      <c r="T1" s="20" t="s">
        <v>14</v>
      </c>
      <c r="U1" s="20" t="s">
        <v>15</v>
      </c>
      <c r="V1" s="20" t="s">
        <v>16</v>
      </c>
      <c r="W1" s="20" t="s">
        <v>17</v>
      </c>
      <c r="X1" s="21" t="s">
        <v>56</v>
      </c>
      <c r="Y1" s="21" t="s">
        <v>57</v>
      </c>
    </row>
    <row r="2" spans="1:25" x14ac:dyDescent="0.25">
      <c r="A2" s="20">
        <v>180972</v>
      </c>
      <c r="B2" s="22">
        <v>43445</v>
      </c>
      <c r="C2">
        <v>3251480</v>
      </c>
      <c r="D2" s="14" t="s">
        <v>32</v>
      </c>
      <c r="E2" s="14" t="s">
        <v>31</v>
      </c>
      <c r="F2" s="13">
        <v>43430</v>
      </c>
      <c r="G2" s="22"/>
      <c r="H2" t="s">
        <v>30</v>
      </c>
      <c r="I2" t="s">
        <v>33</v>
      </c>
      <c r="J2" t="s">
        <v>34</v>
      </c>
      <c r="K2">
        <v>3</v>
      </c>
      <c r="L2">
        <v>652</v>
      </c>
      <c r="M2">
        <v>330</v>
      </c>
      <c r="N2">
        <v>652</v>
      </c>
      <c r="O2" s="20"/>
      <c r="P2" s="20"/>
      <c r="Q2">
        <v>782.4</v>
      </c>
      <c r="R2">
        <v>0</v>
      </c>
      <c r="S2">
        <v>10</v>
      </c>
      <c r="T2">
        <v>228.46</v>
      </c>
      <c r="U2">
        <v>1020.86</v>
      </c>
      <c r="V2">
        <v>153.13</v>
      </c>
      <c r="W2">
        <v>1173.99</v>
      </c>
    </row>
    <row r="3" spans="1:25" x14ac:dyDescent="0.25">
      <c r="A3" s="20">
        <v>180972</v>
      </c>
      <c r="B3" s="22">
        <v>43445</v>
      </c>
      <c r="C3">
        <v>2862510</v>
      </c>
      <c r="D3" s="14" t="s">
        <v>31</v>
      </c>
      <c r="E3" s="14" t="s">
        <v>42</v>
      </c>
      <c r="F3" s="13">
        <v>43424</v>
      </c>
      <c r="G3" s="22"/>
      <c r="H3" t="s">
        <v>33</v>
      </c>
      <c r="I3" t="s">
        <v>59</v>
      </c>
      <c r="J3" t="s">
        <v>34</v>
      </c>
      <c r="K3">
        <v>8</v>
      </c>
      <c r="L3">
        <v>44</v>
      </c>
      <c r="M3">
        <v>78</v>
      </c>
      <c r="N3">
        <v>78</v>
      </c>
      <c r="O3" s="20"/>
      <c r="P3" s="20"/>
      <c r="Q3">
        <v>357.8</v>
      </c>
      <c r="R3">
        <v>0</v>
      </c>
      <c r="S3">
        <v>10</v>
      </c>
      <c r="T3">
        <v>104.48</v>
      </c>
      <c r="U3">
        <v>472.28</v>
      </c>
      <c r="V3">
        <v>70.84</v>
      </c>
      <c r="W3">
        <v>543.12</v>
      </c>
    </row>
    <row r="4" spans="1:25" x14ac:dyDescent="0.25">
      <c r="A4" s="20">
        <v>180972</v>
      </c>
      <c r="B4" s="22">
        <v>43445</v>
      </c>
      <c r="C4">
        <v>3251479</v>
      </c>
      <c r="D4" s="14" t="s">
        <v>32</v>
      </c>
      <c r="E4" s="14" t="s">
        <v>40</v>
      </c>
      <c r="F4" s="13">
        <v>43430</v>
      </c>
      <c r="G4" s="22"/>
      <c r="H4" t="s">
        <v>30</v>
      </c>
      <c r="I4" t="s">
        <v>37</v>
      </c>
      <c r="J4" t="s">
        <v>34</v>
      </c>
      <c r="K4">
        <v>6</v>
      </c>
      <c r="L4">
        <v>1363</v>
      </c>
      <c r="M4">
        <v>1509</v>
      </c>
      <c r="N4">
        <v>1509</v>
      </c>
      <c r="O4" s="20"/>
      <c r="P4" s="20"/>
      <c r="Q4">
        <v>2867.1</v>
      </c>
      <c r="R4">
        <v>0</v>
      </c>
      <c r="S4">
        <v>10</v>
      </c>
      <c r="T4">
        <v>837.19</v>
      </c>
      <c r="U4">
        <v>3714.29</v>
      </c>
      <c r="V4">
        <v>557.14</v>
      </c>
      <c r="W4">
        <v>4271.43</v>
      </c>
    </row>
    <row r="5" spans="1:25" x14ac:dyDescent="0.25">
      <c r="A5" s="20">
        <v>180972</v>
      </c>
      <c r="B5" s="22">
        <v>43445</v>
      </c>
      <c r="C5">
        <v>3251481</v>
      </c>
      <c r="D5" s="14" t="s">
        <v>32</v>
      </c>
      <c r="E5" s="14" t="s">
        <v>58</v>
      </c>
      <c r="F5" s="13">
        <v>43430</v>
      </c>
      <c r="G5" s="22"/>
      <c r="H5" t="s">
        <v>30</v>
      </c>
      <c r="I5" t="s">
        <v>36</v>
      </c>
      <c r="J5" t="s">
        <v>34</v>
      </c>
      <c r="K5">
        <v>3</v>
      </c>
      <c r="L5">
        <v>652</v>
      </c>
      <c r="M5">
        <v>330</v>
      </c>
      <c r="N5">
        <v>652</v>
      </c>
      <c r="O5" s="20"/>
      <c r="P5" s="20"/>
      <c r="Q5">
        <v>1369.2</v>
      </c>
      <c r="R5">
        <v>0</v>
      </c>
      <c r="S5">
        <v>10</v>
      </c>
      <c r="T5">
        <v>399.81</v>
      </c>
      <c r="U5">
        <v>1779.01</v>
      </c>
      <c r="V5">
        <v>266.85000000000002</v>
      </c>
      <c r="W5">
        <v>2045.86</v>
      </c>
    </row>
    <row r="6" spans="1:25" x14ac:dyDescent="0.25">
      <c r="A6" s="20">
        <v>180972</v>
      </c>
      <c r="B6" s="22">
        <v>43445</v>
      </c>
      <c r="C6">
        <v>3263391</v>
      </c>
      <c r="D6" s="14" t="s">
        <v>31</v>
      </c>
      <c r="E6" s="14" t="s">
        <v>32</v>
      </c>
      <c r="F6" s="13">
        <v>43431</v>
      </c>
      <c r="G6" s="22"/>
      <c r="H6" t="s">
        <v>33</v>
      </c>
      <c r="I6" t="s">
        <v>30</v>
      </c>
      <c r="J6" t="s">
        <v>34</v>
      </c>
      <c r="K6">
        <v>3</v>
      </c>
      <c r="L6">
        <v>383</v>
      </c>
      <c r="M6">
        <v>1430</v>
      </c>
      <c r="N6">
        <v>1430</v>
      </c>
      <c r="O6" s="20"/>
      <c r="P6" s="20"/>
      <c r="Q6">
        <v>1716</v>
      </c>
      <c r="R6">
        <v>0</v>
      </c>
      <c r="S6">
        <v>10</v>
      </c>
      <c r="T6">
        <v>501.07</v>
      </c>
      <c r="U6">
        <v>2227.0700000000002</v>
      </c>
      <c r="V6">
        <v>334.06</v>
      </c>
      <c r="W6">
        <v>2561.13</v>
      </c>
    </row>
    <row r="7" spans="1:25" x14ac:dyDescent="0.25">
      <c r="A7" s="20">
        <v>180972</v>
      </c>
      <c r="B7" s="22">
        <v>43445</v>
      </c>
      <c r="C7">
        <v>3251476</v>
      </c>
      <c r="D7" s="14" t="s">
        <v>32</v>
      </c>
      <c r="E7" s="14" t="s">
        <v>31</v>
      </c>
      <c r="F7" s="13">
        <v>43432</v>
      </c>
      <c r="G7" s="22"/>
      <c r="H7" t="s">
        <v>30</v>
      </c>
      <c r="I7" t="s">
        <v>33</v>
      </c>
      <c r="J7" t="s">
        <v>34</v>
      </c>
      <c r="K7">
        <v>1</v>
      </c>
      <c r="L7">
        <v>277</v>
      </c>
      <c r="M7">
        <v>180</v>
      </c>
      <c r="N7">
        <v>277</v>
      </c>
      <c r="O7" s="20"/>
      <c r="P7" s="20"/>
      <c r="Q7">
        <v>332.4</v>
      </c>
      <c r="R7">
        <v>0</v>
      </c>
      <c r="S7">
        <v>10</v>
      </c>
      <c r="T7">
        <v>97.06</v>
      </c>
      <c r="U7">
        <v>439.46</v>
      </c>
      <c r="V7">
        <v>65.92</v>
      </c>
      <c r="W7">
        <v>505.38</v>
      </c>
    </row>
    <row r="8" spans="1:25" x14ac:dyDescent="0.25">
      <c r="A8" s="20">
        <v>180972</v>
      </c>
      <c r="B8" s="22">
        <v>43445</v>
      </c>
      <c r="C8">
        <v>3251477</v>
      </c>
      <c r="D8" s="14" t="s">
        <v>32</v>
      </c>
      <c r="E8" s="14" t="s">
        <v>58</v>
      </c>
      <c r="F8" s="13">
        <v>43431</v>
      </c>
      <c r="G8" s="22"/>
      <c r="H8" t="s">
        <v>30</v>
      </c>
      <c r="I8" t="s">
        <v>36</v>
      </c>
      <c r="J8" t="s">
        <v>34</v>
      </c>
      <c r="K8">
        <v>1</v>
      </c>
      <c r="L8">
        <v>100</v>
      </c>
      <c r="M8">
        <v>120</v>
      </c>
      <c r="N8">
        <v>120</v>
      </c>
      <c r="O8" s="20"/>
      <c r="P8" s="20"/>
      <c r="Q8">
        <v>252</v>
      </c>
      <c r="R8">
        <v>0</v>
      </c>
      <c r="S8">
        <v>10</v>
      </c>
      <c r="T8">
        <v>73.58</v>
      </c>
      <c r="U8">
        <v>335.58</v>
      </c>
      <c r="V8">
        <v>50.34</v>
      </c>
      <c r="W8">
        <v>385.92</v>
      </c>
    </row>
    <row r="9" spans="1:25" x14ac:dyDescent="0.25">
      <c r="A9" s="20">
        <v>180972</v>
      </c>
      <c r="B9" s="22">
        <v>43445</v>
      </c>
      <c r="C9">
        <v>3251478</v>
      </c>
      <c r="D9" s="14" t="s">
        <v>32</v>
      </c>
      <c r="E9" s="14" t="s">
        <v>58</v>
      </c>
      <c r="F9" s="22">
        <v>43432</v>
      </c>
      <c r="G9" s="22"/>
      <c r="H9" t="s">
        <v>30</v>
      </c>
      <c r="I9" t="s">
        <v>36</v>
      </c>
      <c r="J9" t="s">
        <v>34</v>
      </c>
      <c r="K9">
        <v>3</v>
      </c>
      <c r="L9">
        <v>591</v>
      </c>
      <c r="M9">
        <v>1190</v>
      </c>
      <c r="N9">
        <v>1190</v>
      </c>
      <c r="O9" s="20"/>
      <c r="P9" s="20"/>
      <c r="Q9">
        <v>2499</v>
      </c>
      <c r="R9">
        <v>0</v>
      </c>
      <c r="S9">
        <v>10</v>
      </c>
      <c r="T9">
        <v>729.71</v>
      </c>
      <c r="U9">
        <v>3238.71</v>
      </c>
      <c r="V9">
        <v>485.81</v>
      </c>
      <c r="W9">
        <v>3724.52</v>
      </c>
      <c r="X9" s="20"/>
      <c r="Y9" s="20"/>
    </row>
    <row r="10" spans="1:25" x14ac:dyDescent="0.25">
      <c r="A10" s="20">
        <v>181264</v>
      </c>
      <c r="B10" s="22">
        <v>43448</v>
      </c>
      <c r="C10">
        <v>3261472</v>
      </c>
      <c r="D10" s="14" t="s">
        <v>41</v>
      </c>
      <c r="E10" s="14" t="s">
        <v>32</v>
      </c>
      <c r="F10" s="13">
        <v>43437</v>
      </c>
      <c r="G10" s="22"/>
      <c r="H10" t="s">
        <v>37</v>
      </c>
      <c r="I10" t="s">
        <v>30</v>
      </c>
      <c r="J10" t="s">
        <v>34</v>
      </c>
      <c r="K10">
        <v>1</v>
      </c>
      <c r="L10">
        <v>139</v>
      </c>
      <c r="M10">
        <v>644</v>
      </c>
      <c r="N10">
        <v>644</v>
      </c>
      <c r="O10" s="20"/>
      <c r="P10" s="20"/>
      <c r="Q10">
        <v>1223.5999999999999</v>
      </c>
      <c r="R10">
        <v>0</v>
      </c>
      <c r="S10">
        <v>10</v>
      </c>
      <c r="T10">
        <v>357.29</v>
      </c>
      <c r="U10">
        <v>1590.89</v>
      </c>
      <c r="V10">
        <v>238.63</v>
      </c>
      <c r="W10">
        <v>1829.52</v>
      </c>
    </row>
    <row r="11" spans="1:25" x14ac:dyDescent="0.25">
      <c r="A11" s="20">
        <v>181264</v>
      </c>
      <c r="B11" s="22">
        <v>43448</v>
      </c>
      <c r="C11">
        <v>3251475</v>
      </c>
      <c r="D11" s="14" t="s">
        <v>32</v>
      </c>
      <c r="E11" s="14" t="s">
        <v>58</v>
      </c>
      <c r="F11" s="13">
        <v>43433</v>
      </c>
      <c r="G11" s="22"/>
      <c r="H11" t="s">
        <v>30</v>
      </c>
      <c r="I11" t="s">
        <v>36</v>
      </c>
      <c r="J11" t="s">
        <v>34</v>
      </c>
      <c r="K11">
        <v>1</v>
      </c>
      <c r="L11">
        <v>192</v>
      </c>
      <c r="M11">
        <v>140</v>
      </c>
      <c r="N11">
        <v>192</v>
      </c>
      <c r="O11" s="20"/>
      <c r="P11" s="20"/>
      <c r="Q11">
        <v>403.2</v>
      </c>
      <c r="R11">
        <v>0</v>
      </c>
      <c r="S11">
        <v>10</v>
      </c>
      <c r="T11">
        <v>117.73</v>
      </c>
      <c r="U11">
        <v>530.92999999999995</v>
      </c>
      <c r="V11">
        <v>79.64</v>
      </c>
      <c r="W11">
        <v>610.57000000000005</v>
      </c>
    </row>
    <row r="12" spans="1:25" x14ac:dyDescent="0.25">
      <c r="A12" s="20">
        <v>181607</v>
      </c>
      <c r="B12" s="22">
        <v>43454</v>
      </c>
      <c r="C12">
        <v>3251474</v>
      </c>
      <c r="D12" s="14" t="s">
        <v>32</v>
      </c>
      <c r="E12" s="14" t="s">
        <v>40</v>
      </c>
      <c r="F12" s="13">
        <v>43437</v>
      </c>
      <c r="G12" s="22"/>
      <c r="H12" t="s">
        <v>30</v>
      </c>
      <c r="I12" t="s">
        <v>37</v>
      </c>
      <c r="J12" t="s">
        <v>34</v>
      </c>
      <c r="K12">
        <v>3</v>
      </c>
      <c r="L12">
        <v>507</v>
      </c>
      <c r="M12">
        <v>623</v>
      </c>
      <c r="N12">
        <v>623</v>
      </c>
      <c r="O12" s="20"/>
      <c r="P12" s="20"/>
      <c r="Q12">
        <v>1183.7</v>
      </c>
      <c r="R12">
        <v>0</v>
      </c>
      <c r="S12">
        <v>10</v>
      </c>
      <c r="T12">
        <v>345.64</v>
      </c>
      <c r="U12">
        <v>1539.34</v>
      </c>
      <c r="V12">
        <v>230.9</v>
      </c>
      <c r="W12">
        <v>1770.24</v>
      </c>
    </row>
    <row r="13" spans="1:25" x14ac:dyDescent="0.25">
      <c r="A13" s="20">
        <v>181956</v>
      </c>
      <c r="B13" s="22">
        <v>43455</v>
      </c>
      <c r="C13">
        <v>2862504</v>
      </c>
      <c r="D13" s="14" t="s">
        <v>31</v>
      </c>
      <c r="E13" s="14" t="s">
        <v>32</v>
      </c>
      <c r="F13" s="13">
        <v>43439</v>
      </c>
      <c r="G13" s="22"/>
      <c r="H13" t="s">
        <v>33</v>
      </c>
      <c r="I13" t="s">
        <v>30</v>
      </c>
      <c r="J13" t="s">
        <v>34</v>
      </c>
      <c r="K13">
        <v>3</v>
      </c>
      <c r="L13">
        <v>130</v>
      </c>
      <c r="M13">
        <v>107</v>
      </c>
      <c r="N13">
        <v>130</v>
      </c>
      <c r="O13" s="20"/>
      <c r="P13" s="20"/>
      <c r="Q13">
        <v>165</v>
      </c>
      <c r="R13">
        <v>0</v>
      </c>
      <c r="S13">
        <v>10</v>
      </c>
      <c r="T13">
        <v>41.42</v>
      </c>
      <c r="U13">
        <v>216.42</v>
      </c>
      <c r="V13">
        <v>32.46</v>
      </c>
      <c r="W13">
        <v>248.88</v>
      </c>
    </row>
    <row r="14" spans="1:25" x14ac:dyDescent="0.25">
      <c r="A14" s="20">
        <v>181607</v>
      </c>
      <c r="B14" s="22">
        <v>43454</v>
      </c>
      <c r="C14">
        <v>3251471</v>
      </c>
      <c r="D14" s="14" t="s">
        <v>32</v>
      </c>
      <c r="E14" s="14" t="s">
        <v>31</v>
      </c>
      <c r="F14" s="13">
        <v>43440</v>
      </c>
      <c r="G14" s="22"/>
      <c r="H14" t="s">
        <v>30</v>
      </c>
      <c r="I14" t="s">
        <v>33</v>
      </c>
      <c r="J14" t="s">
        <v>34</v>
      </c>
      <c r="K14">
        <v>2</v>
      </c>
      <c r="L14">
        <v>218</v>
      </c>
      <c r="M14">
        <v>376</v>
      </c>
      <c r="N14">
        <v>376</v>
      </c>
      <c r="O14" s="20"/>
      <c r="P14" s="20"/>
      <c r="Q14">
        <v>451.2</v>
      </c>
      <c r="R14">
        <v>0</v>
      </c>
      <c r="S14">
        <v>10</v>
      </c>
      <c r="T14">
        <v>113.25</v>
      </c>
      <c r="U14">
        <v>574.45000000000005</v>
      </c>
      <c r="V14">
        <v>86.17</v>
      </c>
      <c r="W14">
        <v>660.62</v>
      </c>
    </row>
    <row r="15" spans="1:25" x14ac:dyDescent="0.25">
      <c r="A15" s="20">
        <v>181607</v>
      </c>
      <c r="B15" s="22">
        <v>43454</v>
      </c>
      <c r="C15">
        <v>3251472</v>
      </c>
      <c r="D15" s="14" t="s">
        <v>32</v>
      </c>
      <c r="E15" s="14" t="s">
        <v>31</v>
      </c>
      <c r="F15" s="13">
        <v>43440</v>
      </c>
      <c r="G15" s="22"/>
      <c r="H15" t="s">
        <v>30</v>
      </c>
      <c r="I15" t="s">
        <v>33</v>
      </c>
      <c r="J15" t="s">
        <v>34</v>
      </c>
      <c r="K15">
        <v>3</v>
      </c>
      <c r="L15">
        <v>744</v>
      </c>
      <c r="M15">
        <v>607</v>
      </c>
      <c r="N15">
        <v>744</v>
      </c>
      <c r="O15" s="20"/>
      <c r="P15" s="20"/>
      <c r="Q15">
        <v>892.8</v>
      </c>
      <c r="R15">
        <v>0</v>
      </c>
      <c r="S15">
        <v>10</v>
      </c>
      <c r="T15">
        <v>224.09</v>
      </c>
      <c r="U15">
        <v>1126.8900000000001</v>
      </c>
      <c r="V15">
        <v>169.03</v>
      </c>
      <c r="W15">
        <v>1295.92</v>
      </c>
    </row>
    <row r="16" spans="1:25" x14ac:dyDescent="0.25">
      <c r="A16" s="20">
        <v>181607</v>
      </c>
      <c r="B16" s="22">
        <v>43454</v>
      </c>
      <c r="C16">
        <v>3251469</v>
      </c>
      <c r="D16" s="14" t="s">
        <v>32</v>
      </c>
      <c r="E16" s="14" t="s">
        <v>40</v>
      </c>
      <c r="F16" s="13">
        <v>43441</v>
      </c>
      <c r="G16" s="22"/>
      <c r="H16" t="s">
        <v>30</v>
      </c>
      <c r="I16" t="s">
        <v>37</v>
      </c>
      <c r="J16" t="s">
        <v>34</v>
      </c>
      <c r="K16">
        <v>2</v>
      </c>
      <c r="L16">
        <v>127</v>
      </c>
      <c r="M16">
        <v>377</v>
      </c>
      <c r="N16">
        <v>377</v>
      </c>
      <c r="O16" s="20"/>
      <c r="P16" s="20"/>
      <c r="Q16">
        <v>716.3</v>
      </c>
      <c r="R16">
        <v>0</v>
      </c>
      <c r="S16">
        <v>10</v>
      </c>
      <c r="T16">
        <v>179.79</v>
      </c>
      <c r="U16">
        <v>906.09</v>
      </c>
      <c r="V16">
        <v>135.91</v>
      </c>
      <c r="W16">
        <v>1042</v>
      </c>
    </row>
    <row r="17" spans="1:23" x14ac:dyDescent="0.25">
      <c r="A17" s="20">
        <v>181607</v>
      </c>
      <c r="B17" s="22">
        <v>43454</v>
      </c>
      <c r="C17">
        <v>3251473</v>
      </c>
      <c r="D17" s="14" t="s">
        <v>32</v>
      </c>
      <c r="E17" s="14" t="s">
        <v>40</v>
      </c>
      <c r="F17" s="13">
        <v>43438</v>
      </c>
      <c r="G17" s="22"/>
      <c r="H17" t="s">
        <v>30</v>
      </c>
      <c r="I17" t="s">
        <v>37</v>
      </c>
      <c r="J17" t="s">
        <v>34</v>
      </c>
      <c r="K17">
        <v>1</v>
      </c>
      <c r="L17">
        <v>88</v>
      </c>
      <c r="M17">
        <v>70</v>
      </c>
      <c r="N17">
        <v>88</v>
      </c>
      <c r="O17" s="20"/>
      <c r="P17" s="20"/>
      <c r="Q17">
        <v>167.2</v>
      </c>
      <c r="R17">
        <v>0</v>
      </c>
      <c r="S17">
        <v>10</v>
      </c>
      <c r="T17">
        <v>48.82</v>
      </c>
      <c r="U17">
        <v>226.02</v>
      </c>
      <c r="V17">
        <v>33.9</v>
      </c>
      <c r="W17">
        <v>259.92</v>
      </c>
    </row>
    <row r="18" spans="1:23" x14ac:dyDescent="0.25">
      <c r="A18" s="20">
        <v>181607</v>
      </c>
      <c r="B18" s="22">
        <v>43454</v>
      </c>
      <c r="C18">
        <v>3271952</v>
      </c>
      <c r="D18" s="14" t="s">
        <v>31</v>
      </c>
      <c r="E18" s="14" t="s">
        <v>32</v>
      </c>
      <c r="F18" s="13">
        <v>43441</v>
      </c>
      <c r="G18" s="22"/>
      <c r="H18" t="s">
        <v>33</v>
      </c>
      <c r="I18" t="s">
        <v>30</v>
      </c>
      <c r="J18" t="s">
        <v>34</v>
      </c>
      <c r="K18">
        <v>3</v>
      </c>
      <c r="L18">
        <v>402</v>
      </c>
      <c r="M18">
        <v>1100</v>
      </c>
      <c r="N18">
        <v>1100</v>
      </c>
      <c r="O18" s="20"/>
      <c r="P18" s="20"/>
      <c r="Q18">
        <v>1320</v>
      </c>
      <c r="R18">
        <v>0</v>
      </c>
      <c r="S18">
        <v>10</v>
      </c>
      <c r="T18">
        <v>331.32</v>
      </c>
      <c r="U18">
        <v>1661.32</v>
      </c>
      <c r="V18">
        <v>249.2</v>
      </c>
      <c r="W18">
        <v>1910.52</v>
      </c>
    </row>
    <row r="19" spans="1:23" x14ac:dyDescent="0.25">
      <c r="A19" s="20">
        <v>181956</v>
      </c>
      <c r="B19" s="22">
        <v>43455</v>
      </c>
      <c r="C19">
        <v>3251470</v>
      </c>
      <c r="D19" s="14" t="s">
        <v>32</v>
      </c>
      <c r="E19" s="14" t="s">
        <v>31</v>
      </c>
      <c r="F19" s="13">
        <v>43441</v>
      </c>
      <c r="G19" s="22"/>
      <c r="H19" t="s">
        <v>30</v>
      </c>
      <c r="I19" t="s">
        <v>33</v>
      </c>
      <c r="J19" t="s">
        <v>34</v>
      </c>
      <c r="K19">
        <v>2</v>
      </c>
      <c r="L19">
        <v>191</v>
      </c>
      <c r="M19">
        <v>382</v>
      </c>
      <c r="N19">
        <v>382</v>
      </c>
      <c r="O19" s="20"/>
      <c r="P19" s="20"/>
      <c r="Q19">
        <v>458.4</v>
      </c>
      <c r="R19">
        <v>0</v>
      </c>
      <c r="S19">
        <v>10</v>
      </c>
      <c r="T19">
        <v>115.06</v>
      </c>
      <c r="U19">
        <v>583.46</v>
      </c>
      <c r="V19">
        <v>87.52</v>
      </c>
      <c r="W19">
        <v>670.98</v>
      </c>
    </row>
    <row r="20" spans="1:23" x14ac:dyDescent="0.25">
      <c r="A20" s="20">
        <v>181607</v>
      </c>
      <c r="B20" s="22">
        <v>43454</v>
      </c>
      <c r="C20">
        <v>3251468</v>
      </c>
      <c r="D20" s="14" t="s">
        <v>32</v>
      </c>
      <c r="E20" s="14" t="s">
        <v>58</v>
      </c>
      <c r="F20" s="13">
        <v>43441</v>
      </c>
      <c r="G20" s="22"/>
      <c r="H20" t="s">
        <v>30</v>
      </c>
      <c r="I20" t="s">
        <v>36</v>
      </c>
      <c r="J20" t="s">
        <v>34</v>
      </c>
      <c r="K20">
        <v>3</v>
      </c>
      <c r="L20">
        <v>296</v>
      </c>
      <c r="M20">
        <v>567</v>
      </c>
      <c r="N20">
        <v>567</v>
      </c>
      <c r="O20" s="20"/>
      <c r="P20" s="20"/>
      <c r="Q20">
        <v>1190.7</v>
      </c>
      <c r="R20">
        <v>0</v>
      </c>
      <c r="S20">
        <v>10</v>
      </c>
      <c r="T20">
        <v>298.87</v>
      </c>
      <c r="U20">
        <v>1499.57</v>
      </c>
      <c r="V20">
        <v>224.94</v>
      </c>
      <c r="W20">
        <v>1724.51</v>
      </c>
    </row>
    <row r="21" spans="1:23" x14ac:dyDescent="0.25">
      <c r="A21" s="20">
        <v>181956</v>
      </c>
      <c r="B21" s="22">
        <v>43455</v>
      </c>
      <c r="C21">
        <v>3251464</v>
      </c>
      <c r="D21" s="14" t="s">
        <v>32</v>
      </c>
      <c r="E21" s="14" t="s">
        <v>40</v>
      </c>
      <c r="F21" s="13">
        <v>43445</v>
      </c>
      <c r="G21" s="22"/>
      <c r="H21" t="s">
        <v>30</v>
      </c>
      <c r="I21" t="s">
        <v>37</v>
      </c>
      <c r="J21" t="s">
        <v>34</v>
      </c>
      <c r="K21">
        <v>9</v>
      </c>
      <c r="L21">
        <v>1279</v>
      </c>
      <c r="M21">
        <v>1803</v>
      </c>
      <c r="N21">
        <v>1803</v>
      </c>
      <c r="O21" s="20"/>
      <c r="P21" s="20"/>
      <c r="Q21">
        <v>3425.7</v>
      </c>
      <c r="R21">
        <v>0</v>
      </c>
      <c r="S21">
        <v>10</v>
      </c>
      <c r="T21">
        <v>859.85</v>
      </c>
      <c r="U21">
        <v>4295.55</v>
      </c>
      <c r="V21">
        <v>644.33000000000004</v>
      </c>
      <c r="W21">
        <v>4939.88</v>
      </c>
    </row>
    <row r="22" spans="1:23" x14ac:dyDescent="0.25">
      <c r="A22" s="20">
        <v>181956</v>
      </c>
      <c r="B22" s="22">
        <v>43455</v>
      </c>
      <c r="C22">
        <v>3251461</v>
      </c>
      <c r="D22" s="14" t="s">
        <v>32</v>
      </c>
      <c r="E22" s="14" t="s">
        <v>38</v>
      </c>
      <c r="F22" s="13">
        <v>43447</v>
      </c>
      <c r="G22" s="22"/>
      <c r="H22" t="s">
        <v>30</v>
      </c>
      <c r="I22" t="s">
        <v>39</v>
      </c>
      <c r="J22" t="s">
        <v>34</v>
      </c>
      <c r="K22">
        <v>3</v>
      </c>
      <c r="L22">
        <v>179</v>
      </c>
      <c r="M22">
        <v>76</v>
      </c>
      <c r="N22">
        <v>179</v>
      </c>
      <c r="O22" s="20"/>
      <c r="P22" s="20"/>
      <c r="Q22">
        <v>340.1</v>
      </c>
      <c r="R22">
        <v>0</v>
      </c>
      <c r="S22">
        <v>10</v>
      </c>
      <c r="T22">
        <v>85.37</v>
      </c>
      <c r="U22">
        <v>435.47</v>
      </c>
      <c r="V22">
        <v>65.319999999999993</v>
      </c>
      <c r="W22">
        <v>500.79</v>
      </c>
    </row>
    <row r="23" spans="1:23" x14ac:dyDescent="0.25">
      <c r="A23" s="20">
        <v>181607</v>
      </c>
      <c r="B23" s="22">
        <v>43454</v>
      </c>
      <c r="C23">
        <v>3251467</v>
      </c>
      <c r="D23" s="14" t="s">
        <v>35</v>
      </c>
      <c r="E23" s="14" t="s">
        <v>40</v>
      </c>
      <c r="F23" s="13">
        <v>43444</v>
      </c>
      <c r="G23" s="22"/>
      <c r="H23" t="s">
        <v>30</v>
      </c>
      <c r="I23" t="s">
        <v>37</v>
      </c>
      <c r="J23" t="s">
        <v>34</v>
      </c>
      <c r="K23">
        <v>2</v>
      </c>
      <c r="L23">
        <v>1133</v>
      </c>
      <c r="M23">
        <v>561</v>
      </c>
      <c r="N23">
        <v>1133</v>
      </c>
      <c r="O23" s="20"/>
      <c r="P23" s="20"/>
      <c r="Q23">
        <v>2152.6999999999998</v>
      </c>
      <c r="R23">
        <v>0</v>
      </c>
      <c r="S23">
        <v>10</v>
      </c>
      <c r="T23">
        <v>540.33000000000004</v>
      </c>
      <c r="U23">
        <v>2703.03</v>
      </c>
      <c r="V23">
        <v>405.45</v>
      </c>
      <c r="W23">
        <v>3108.48</v>
      </c>
    </row>
    <row r="24" spans="1:23" x14ac:dyDescent="0.25">
      <c r="A24" s="20">
        <v>181956</v>
      </c>
      <c r="B24" s="22">
        <v>43455</v>
      </c>
      <c r="C24">
        <v>3251466</v>
      </c>
      <c r="D24" s="14" t="s">
        <v>32</v>
      </c>
      <c r="E24" s="14" t="s">
        <v>31</v>
      </c>
      <c r="F24" s="13">
        <v>43444</v>
      </c>
      <c r="G24" s="22"/>
      <c r="H24" t="s">
        <v>30</v>
      </c>
      <c r="I24" t="s">
        <v>33</v>
      </c>
      <c r="J24" t="s">
        <v>34</v>
      </c>
      <c r="K24">
        <v>5</v>
      </c>
      <c r="L24">
        <v>520</v>
      </c>
      <c r="M24">
        <v>1128</v>
      </c>
      <c r="N24">
        <v>1128</v>
      </c>
      <c r="O24" s="20"/>
      <c r="P24" s="20"/>
      <c r="Q24">
        <v>1353.6</v>
      </c>
      <c r="R24">
        <v>0</v>
      </c>
      <c r="S24">
        <v>10</v>
      </c>
      <c r="T24">
        <v>339.75</v>
      </c>
      <c r="U24">
        <v>1703.35</v>
      </c>
      <c r="V24">
        <v>255.5</v>
      </c>
      <c r="W24">
        <v>1958.85</v>
      </c>
    </row>
    <row r="25" spans="1:23" x14ac:dyDescent="0.25">
      <c r="A25" s="20">
        <v>181956</v>
      </c>
      <c r="B25" s="22">
        <v>43455</v>
      </c>
      <c r="C25">
        <v>3267349</v>
      </c>
      <c r="D25" s="14" t="s">
        <v>41</v>
      </c>
      <c r="E25" s="14" t="s">
        <v>32</v>
      </c>
      <c r="F25" s="13">
        <v>43453</v>
      </c>
      <c r="G25" s="22"/>
      <c r="H25" t="s">
        <v>37</v>
      </c>
      <c r="I25" t="s">
        <v>30</v>
      </c>
      <c r="J25" t="s">
        <v>34</v>
      </c>
      <c r="K25">
        <v>1</v>
      </c>
      <c r="L25">
        <v>87</v>
      </c>
      <c r="M25">
        <v>142</v>
      </c>
      <c r="N25">
        <v>142</v>
      </c>
      <c r="O25" s="20"/>
      <c r="P25" s="20"/>
      <c r="Q25">
        <v>269.8</v>
      </c>
      <c r="R25">
        <v>0</v>
      </c>
      <c r="S25">
        <v>10</v>
      </c>
      <c r="T25">
        <v>67.72</v>
      </c>
      <c r="U25">
        <v>347.52</v>
      </c>
      <c r="V25">
        <v>52.13</v>
      </c>
      <c r="W25">
        <v>399.65</v>
      </c>
    </row>
    <row r="26" spans="1:23" x14ac:dyDescent="0.25">
      <c r="A26" s="20">
        <v>181956</v>
      </c>
      <c r="B26" s="22">
        <v>43455</v>
      </c>
      <c r="C26">
        <v>3251462</v>
      </c>
      <c r="D26" s="14" t="s">
        <v>32</v>
      </c>
      <c r="E26" s="14" t="s">
        <v>38</v>
      </c>
      <c r="F26" s="13">
        <v>43446</v>
      </c>
      <c r="G26" s="22"/>
      <c r="H26" t="s">
        <v>30</v>
      </c>
      <c r="I26" t="s">
        <v>39</v>
      </c>
      <c r="J26" t="s">
        <v>34</v>
      </c>
      <c r="K26">
        <v>1</v>
      </c>
      <c r="L26">
        <v>316</v>
      </c>
      <c r="M26">
        <v>64</v>
      </c>
      <c r="N26">
        <v>316</v>
      </c>
      <c r="O26" s="20"/>
      <c r="P26" s="20"/>
      <c r="Q26">
        <v>600.4</v>
      </c>
      <c r="R26">
        <v>0</v>
      </c>
      <c r="S26">
        <v>10</v>
      </c>
      <c r="T26">
        <v>150.69999999999999</v>
      </c>
      <c r="U26">
        <v>761.1</v>
      </c>
      <c r="V26">
        <v>114.17</v>
      </c>
      <c r="W26">
        <v>875.27</v>
      </c>
    </row>
    <row r="27" spans="1:23" x14ac:dyDescent="0.25">
      <c r="A27" s="20">
        <v>181956</v>
      </c>
      <c r="B27" s="22">
        <v>43455</v>
      </c>
      <c r="C27">
        <v>3251463</v>
      </c>
      <c r="D27" s="14" t="s">
        <v>32</v>
      </c>
      <c r="E27" s="14" t="s">
        <v>58</v>
      </c>
      <c r="F27" s="13">
        <v>43446</v>
      </c>
      <c r="G27" s="22"/>
      <c r="H27" t="s">
        <v>30</v>
      </c>
      <c r="I27" t="s">
        <v>36</v>
      </c>
      <c r="J27" t="s">
        <v>34</v>
      </c>
      <c r="K27">
        <v>3</v>
      </c>
      <c r="L27">
        <v>370</v>
      </c>
      <c r="M27">
        <v>1170</v>
      </c>
      <c r="N27">
        <v>1170</v>
      </c>
      <c r="O27" s="20"/>
      <c r="P27" s="20"/>
      <c r="Q27">
        <v>2457</v>
      </c>
      <c r="R27">
        <v>0</v>
      </c>
      <c r="S27">
        <v>10</v>
      </c>
      <c r="T27">
        <v>616.71</v>
      </c>
      <c r="U27">
        <v>3083.71</v>
      </c>
      <c r="V27">
        <v>462.56</v>
      </c>
      <c r="W27">
        <v>3546.27</v>
      </c>
    </row>
    <row r="28" spans="1:23" x14ac:dyDescent="0.25">
      <c r="A28" s="20">
        <v>181956</v>
      </c>
      <c r="B28" s="22">
        <v>43455</v>
      </c>
      <c r="C28">
        <v>3251465</v>
      </c>
      <c r="D28" s="14" t="s">
        <v>32</v>
      </c>
      <c r="E28" s="14" t="s">
        <v>58</v>
      </c>
      <c r="F28" s="13">
        <v>43445</v>
      </c>
      <c r="G28" s="22"/>
      <c r="H28" t="s">
        <v>30</v>
      </c>
      <c r="I28" t="s">
        <v>36</v>
      </c>
      <c r="J28" t="s">
        <v>34</v>
      </c>
      <c r="K28">
        <v>2</v>
      </c>
      <c r="L28">
        <v>222</v>
      </c>
      <c r="M28">
        <v>572</v>
      </c>
      <c r="N28">
        <v>572</v>
      </c>
      <c r="O28" s="20"/>
      <c r="P28" s="20"/>
      <c r="Q28">
        <v>1201.2</v>
      </c>
      <c r="R28">
        <v>0</v>
      </c>
      <c r="S28">
        <v>10</v>
      </c>
      <c r="T28">
        <v>301.5</v>
      </c>
      <c r="U28">
        <v>1512.7</v>
      </c>
      <c r="V28">
        <v>226.91</v>
      </c>
      <c r="W28">
        <v>1739.61</v>
      </c>
    </row>
    <row r="29" spans="1:23" x14ac:dyDescent="0.25">
      <c r="A29" s="20">
        <v>181956</v>
      </c>
      <c r="B29" s="22">
        <v>43455</v>
      </c>
      <c r="C29">
        <v>3265015</v>
      </c>
      <c r="D29" s="14" t="s">
        <v>38</v>
      </c>
      <c r="E29" s="14" t="s">
        <v>32</v>
      </c>
      <c r="F29" s="13">
        <v>43433</v>
      </c>
      <c r="G29" s="22"/>
      <c r="H29" t="s">
        <v>39</v>
      </c>
      <c r="I29" t="s">
        <v>30</v>
      </c>
      <c r="J29" t="s">
        <v>34</v>
      </c>
      <c r="K29">
        <v>3</v>
      </c>
      <c r="L29">
        <v>264</v>
      </c>
      <c r="M29">
        <v>675</v>
      </c>
      <c r="N29">
        <v>675</v>
      </c>
      <c r="O29" s="20"/>
      <c r="P29" s="20"/>
      <c r="Q29">
        <v>1282.5</v>
      </c>
      <c r="R29">
        <v>0</v>
      </c>
      <c r="S29">
        <v>10</v>
      </c>
      <c r="T29">
        <v>374.49</v>
      </c>
      <c r="U29">
        <v>1666.99</v>
      </c>
      <c r="V29">
        <v>250.05</v>
      </c>
      <c r="W29">
        <v>1917.04</v>
      </c>
    </row>
    <row r="30" spans="1:23" x14ac:dyDescent="0.25">
      <c r="A30" s="20">
        <v>181956</v>
      </c>
      <c r="B30" s="22">
        <v>43455</v>
      </c>
      <c r="C30">
        <v>3265114</v>
      </c>
      <c r="D30" s="14" t="s">
        <v>38</v>
      </c>
      <c r="E30" s="14" t="s">
        <v>32</v>
      </c>
      <c r="F30" s="13">
        <v>43445</v>
      </c>
      <c r="G30" s="22"/>
      <c r="H30" t="s">
        <v>39</v>
      </c>
      <c r="I30" t="s">
        <v>30</v>
      </c>
      <c r="J30" t="s">
        <v>34</v>
      </c>
      <c r="K30">
        <v>1</v>
      </c>
      <c r="L30">
        <v>175</v>
      </c>
      <c r="M30">
        <v>263</v>
      </c>
      <c r="N30">
        <v>263</v>
      </c>
      <c r="O30" s="20"/>
      <c r="P30" s="20"/>
      <c r="Q30">
        <v>499.7</v>
      </c>
      <c r="R30">
        <v>0</v>
      </c>
      <c r="S30">
        <v>10</v>
      </c>
      <c r="T30">
        <v>125.42</v>
      </c>
      <c r="U30">
        <v>635.12</v>
      </c>
      <c r="V30">
        <v>95.27</v>
      </c>
      <c r="W30">
        <v>730.39</v>
      </c>
    </row>
    <row r="31" spans="1:23" x14ac:dyDescent="0.25">
      <c r="A31" s="20">
        <v>181956</v>
      </c>
      <c r="B31" s="22">
        <v>43455</v>
      </c>
      <c r="C31">
        <v>3277356</v>
      </c>
      <c r="D31" s="14" t="s">
        <v>58</v>
      </c>
      <c r="E31" s="14" t="s">
        <v>32</v>
      </c>
      <c r="F31" s="13">
        <v>43453</v>
      </c>
      <c r="G31" s="22"/>
      <c r="H31" t="s">
        <v>36</v>
      </c>
      <c r="I31" t="s">
        <v>30</v>
      </c>
      <c r="J31" t="s">
        <v>34</v>
      </c>
      <c r="K31">
        <v>1</v>
      </c>
      <c r="L31">
        <v>59</v>
      </c>
      <c r="M31">
        <v>70</v>
      </c>
      <c r="N31">
        <v>70</v>
      </c>
      <c r="O31" s="20"/>
      <c r="P31" s="20"/>
      <c r="Q31">
        <v>165</v>
      </c>
      <c r="R31">
        <v>0</v>
      </c>
      <c r="S31">
        <v>10</v>
      </c>
      <c r="T31">
        <v>41.42</v>
      </c>
      <c r="U31">
        <v>216.42</v>
      </c>
      <c r="V31">
        <v>32.46</v>
      </c>
      <c r="W31">
        <v>248.88</v>
      </c>
    </row>
    <row r="32" spans="1:23" x14ac:dyDescent="0.25">
      <c r="A32" s="20">
        <v>181956</v>
      </c>
      <c r="B32" s="22">
        <v>43455</v>
      </c>
      <c r="C32">
        <v>3251460</v>
      </c>
      <c r="D32" s="14" t="s">
        <v>32</v>
      </c>
      <c r="E32" s="14" t="s">
        <v>58</v>
      </c>
      <c r="F32" s="13">
        <v>43447</v>
      </c>
      <c r="G32" s="22"/>
      <c r="H32" t="s">
        <v>30</v>
      </c>
      <c r="I32" t="s">
        <v>36</v>
      </c>
      <c r="J32" t="s">
        <v>34</v>
      </c>
      <c r="K32">
        <v>3</v>
      </c>
      <c r="L32">
        <v>810</v>
      </c>
      <c r="M32">
        <v>731</v>
      </c>
      <c r="N32">
        <v>810</v>
      </c>
      <c r="O32" s="20"/>
      <c r="P32" s="20"/>
      <c r="Q32">
        <v>1701</v>
      </c>
      <c r="R32">
        <v>0</v>
      </c>
      <c r="S32">
        <v>10</v>
      </c>
      <c r="T32">
        <v>426.95</v>
      </c>
      <c r="U32">
        <v>2137.9499999999998</v>
      </c>
      <c r="V32">
        <v>320.69</v>
      </c>
      <c r="W32">
        <v>2458.64</v>
      </c>
    </row>
    <row r="33" spans="1:23" x14ac:dyDescent="0.25">
      <c r="A33" s="20">
        <v>181956</v>
      </c>
      <c r="B33" s="22">
        <v>43455</v>
      </c>
      <c r="C33">
        <v>3251458</v>
      </c>
      <c r="D33" s="14" t="s">
        <v>32</v>
      </c>
      <c r="E33" s="14" t="s">
        <v>31</v>
      </c>
      <c r="F33" s="13">
        <v>43453</v>
      </c>
      <c r="G33" s="22"/>
      <c r="H33" t="s">
        <v>30</v>
      </c>
      <c r="I33" t="s">
        <v>33</v>
      </c>
      <c r="J33" t="s">
        <v>34</v>
      </c>
      <c r="K33">
        <v>1</v>
      </c>
      <c r="L33">
        <v>120</v>
      </c>
      <c r="M33">
        <v>110</v>
      </c>
      <c r="N33">
        <v>120</v>
      </c>
      <c r="O33" s="20"/>
      <c r="P33" s="20"/>
      <c r="Q33">
        <v>165</v>
      </c>
      <c r="R33">
        <v>0</v>
      </c>
      <c r="S33">
        <v>10</v>
      </c>
      <c r="T33">
        <v>41.42</v>
      </c>
      <c r="U33">
        <v>216.42</v>
      </c>
      <c r="V33">
        <v>32.46</v>
      </c>
      <c r="W33">
        <v>248.88</v>
      </c>
    </row>
    <row r="34" spans="1:23" x14ac:dyDescent="0.25">
      <c r="A34" s="20">
        <v>181956</v>
      </c>
      <c r="B34" s="22">
        <v>43455</v>
      </c>
      <c r="C34">
        <v>3251457</v>
      </c>
      <c r="D34" s="16" t="s">
        <v>43</v>
      </c>
      <c r="E34" s="14" t="s">
        <v>31</v>
      </c>
      <c r="F34" s="13">
        <v>43454</v>
      </c>
      <c r="G34" s="22"/>
      <c r="H34" t="s">
        <v>30</v>
      </c>
      <c r="I34" t="s">
        <v>33</v>
      </c>
      <c r="J34" t="s">
        <v>34</v>
      </c>
      <c r="K34">
        <v>1</v>
      </c>
      <c r="L34">
        <v>75</v>
      </c>
      <c r="M34">
        <v>65</v>
      </c>
      <c r="N34">
        <v>75</v>
      </c>
      <c r="O34" s="20"/>
      <c r="P34" s="20"/>
      <c r="Q34">
        <v>165</v>
      </c>
      <c r="R34">
        <v>0</v>
      </c>
      <c r="S34">
        <v>10</v>
      </c>
      <c r="T34">
        <v>41.42</v>
      </c>
      <c r="U34">
        <v>216.42</v>
      </c>
      <c r="V34">
        <v>32.46</v>
      </c>
      <c r="W34">
        <v>248.88</v>
      </c>
    </row>
    <row r="35" spans="1:23" x14ac:dyDescent="0.25">
      <c r="A35" s="20"/>
      <c r="B35" s="20"/>
      <c r="D35" s="17"/>
      <c r="E35" s="17"/>
      <c r="G35" s="20"/>
      <c r="K35" s="15">
        <f>SUM(K2:K34)</f>
        <v>88</v>
      </c>
      <c r="L35" s="15">
        <f>SUM(L2:L34)</f>
        <v>12705</v>
      </c>
      <c r="M35" s="15">
        <f>SUM(M2:M34)</f>
        <v>17590</v>
      </c>
      <c r="N35" s="15">
        <f>SUM(N2:N34)</f>
        <v>19587</v>
      </c>
      <c r="O35" s="15"/>
      <c r="P35" s="15"/>
      <c r="Q35" s="15">
        <f>SUM(Q2:Q34)</f>
        <v>34126.700000000004</v>
      </c>
      <c r="R35" s="15">
        <f>SUM(R2:R34)</f>
        <v>0</v>
      </c>
      <c r="S35" s="15">
        <f>SUM(S2:S34)</f>
        <v>330</v>
      </c>
      <c r="T35" s="15">
        <f>SUM(T2:T34)</f>
        <v>9157.69</v>
      </c>
      <c r="U35" s="15">
        <f>SUM(U2:U34)</f>
        <v>43614.389999999978</v>
      </c>
      <c r="V35" s="15">
        <f>SUM(V2:V34)</f>
        <v>6542.1500000000005</v>
      </c>
      <c r="W35" s="15">
        <f>SUM(W2:W34)</f>
        <v>50156.539999999986</v>
      </c>
    </row>
    <row r="36" spans="1:23" x14ac:dyDescent="0.25">
      <c r="D36" s="16"/>
      <c r="E36" s="16"/>
      <c r="O36" s="20"/>
      <c r="P36" s="20"/>
      <c r="T36"/>
    </row>
    <row r="37" spans="1:23" x14ac:dyDescent="0.25">
      <c r="F37" s="13"/>
      <c r="V37" s="13"/>
    </row>
    <row r="38" spans="1:23" x14ac:dyDescent="0.25">
      <c r="F38" s="13"/>
      <c r="V38" s="13"/>
    </row>
    <row r="39" spans="1:23" x14ac:dyDescent="0.25">
      <c r="F39" s="13"/>
      <c r="V39" s="13"/>
    </row>
    <row r="40" spans="1:23" x14ac:dyDescent="0.25">
      <c r="F40" s="13"/>
      <c r="V40" s="13"/>
    </row>
    <row r="41" spans="1:23" x14ac:dyDescent="0.25">
      <c r="F41" s="13"/>
      <c r="V41" s="13"/>
    </row>
    <row r="42" spans="1:23" x14ac:dyDescent="0.25">
      <c r="F42" s="13"/>
      <c r="V42" s="13"/>
    </row>
    <row r="43" spans="1:23" x14ac:dyDescent="0.25">
      <c r="F43" s="13"/>
      <c r="V43" s="13"/>
    </row>
    <row r="44" spans="1:23" x14ac:dyDescent="0.25">
      <c r="F44" s="13"/>
      <c r="V44" s="13"/>
    </row>
    <row r="45" spans="1:23" x14ac:dyDescent="0.25">
      <c r="F45" s="13"/>
      <c r="V45" s="13"/>
    </row>
    <row r="46" spans="1:23" x14ac:dyDescent="0.25">
      <c r="F46" s="13"/>
      <c r="V46" s="13"/>
    </row>
    <row r="47" spans="1:23" x14ac:dyDescent="0.25">
      <c r="F47" s="13"/>
      <c r="V47" s="13"/>
    </row>
    <row r="48" spans="1:23" x14ac:dyDescent="0.25">
      <c r="F48" s="13"/>
      <c r="V48" s="13"/>
    </row>
    <row r="49" spans="6:22" x14ac:dyDescent="0.25">
      <c r="F49" s="13"/>
      <c r="V49" s="13"/>
    </row>
    <row r="50" spans="6:22" x14ac:dyDescent="0.25">
      <c r="F50" s="13"/>
      <c r="V50" s="13"/>
    </row>
    <row r="51" spans="6:22" x14ac:dyDescent="0.25">
      <c r="F51" s="13"/>
      <c r="V51" s="13"/>
    </row>
    <row r="52" spans="6:22" x14ac:dyDescent="0.25">
      <c r="F52" s="13"/>
      <c r="V52" s="13"/>
    </row>
    <row r="53" spans="6:22" x14ac:dyDescent="0.25">
      <c r="F53" s="13"/>
      <c r="V53" s="13"/>
    </row>
    <row r="54" spans="6:22" x14ac:dyDescent="0.25">
      <c r="F54" s="13"/>
      <c r="V54" s="13"/>
    </row>
    <row r="55" spans="6:22" x14ac:dyDescent="0.25">
      <c r="F55" s="13"/>
      <c r="V55" s="13"/>
    </row>
    <row r="56" spans="6:22" x14ac:dyDescent="0.25">
      <c r="F56" s="13"/>
      <c r="V56" s="13"/>
    </row>
    <row r="57" spans="6:22" x14ac:dyDescent="0.25">
      <c r="F57" s="13"/>
      <c r="V57" s="13"/>
    </row>
    <row r="58" spans="6:22" x14ac:dyDescent="0.25">
      <c r="F58" s="13"/>
      <c r="V58" s="13"/>
    </row>
    <row r="59" spans="6:22" x14ac:dyDescent="0.25">
      <c r="F59" s="13"/>
      <c r="V59" s="13"/>
    </row>
    <row r="60" spans="6:22" x14ac:dyDescent="0.25">
      <c r="F60" s="13"/>
      <c r="V60" s="13"/>
    </row>
    <row r="61" spans="6:22" x14ac:dyDescent="0.25">
      <c r="F61" s="13"/>
      <c r="V61" s="13"/>
    </row>
    <row r="62" spans="6:22" x14ac:dyDescent="0.25">
      <c r="F62" s="13"/>
      <c r="V62" s="13"/>
    </row>
    <row r="63" spans="6:22" x14ac:dyDescent="0.25">
      <c r="F63" s="13"/>
      <c r="V63" s="13"/>
    </row>
    <row r="64" spans="6:22" x14ac:dyDescent="0.25">
      <c r="F64" s="13"/>
      <c r="V64" s="13"/>
    </row>
    <row r="65" spans="6:22" x14ac:dyDescent="0.25">
      <c r="F65" s="13"/>
      <c r="V65" s="13"/>
    </row>
    <row r="66" spans="6:22" x14ac:dyDescent="0.25">
      <c r="F66" s="13"/>
      <c r="V66" s="13"/>
    </row>
    <row r="67" spans="6:22" x14ac:dyDescent="0.25">
      <c r="F67" s="13"/>
      <c r="V67" s="13"/>
    </row>
    <row r="68" spans="6:22" x14ac:dyDescent="0.25">
      <c r="F68" s="13"/>
      <c r="V68" s="13"/>
    </row>
    <row r="69" spans="6:22" x14ac:dyDescent="0.25">
      <c r="F69" s="13"/>
      <c r="V69" s="13"/>
    </row>
    <row r="70" spans="6:22" x14ac:dyDescent="0.25">
      <c r="F70" s="13"/>
      <c r="V70" s="13"/>
    </row>
    <row r="71" spans="6:22" x14ac:dyDescent="0.25">
      <c r="F71" s="13"/>
      <c r="V71" s="13"/>
    </row>
    <row r="72" spans="6:22" x14ac:dyDescent="0.25">
      <c r="F72" s="13"/>
      <c r="V7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workbookViewId="0">
      <selection activeCell="A2" sqref="A2:XFD2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23.140625" bestFit="1" customWidth="1"/>
    <col min="5" max="5" width="31.710937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8" width="10.42578125" bestFit="1" customWidth="1"/>
    <col min="19" max="20" width="11" bestFit="1" customWidth="1"/>
    <col min="21" max="21" width="7.42578125" bestFit="1" customWidth="1"/>
    <col min="22" max="22" width="8" bestFit="1" customWidth="1"/>
    <col min="23" max="23" width="7.140625" bestFit="1" customWidth="1"/>
    <col min="24" max="24" width="8.7109375" bestFit="1" customWidth="1"/>
    <col min="25" max="25" width="8.85546875" bestFit="1" customWidth="1"/>
  </cols>
  <sheetData>
    <row r="1" spans="1:25" s="20" customFormat="1" x14ac:dyDescent="0.25">
      <c r="A1" s="23" t="s">
        <v>18</v>
      </c>
      <c r="B1" s="23" t="s">
        <v>19</v>
      </c>
      <c r="C1" s="23" t="s">
        <v>0</v>
      </c>
      <c r="D1" s="23" t="s">
        <v>1</v>
      </c>
      <c r="E1" s="23" t="s">
        <v>2</v>
      </c>
      <c r="F1" s="23" t="s">
        <v>3</v>
      </c>
      <c r="G1" s="23" t="s">
        <v>53</v>
      </c>
      <c r="H1" s="23" t="s">
        <v>4</v>
      </c>
      <c r="I1" s="23" t="s">
        <v>5</v>
      </c>
      <c r="J1" s="23" t="s">
        <v>6</v>
      </c>
      <c r="K1" s="23" t="s">
        <v>7</v>
      </c>
      <c r="L1" s="23" t="s">
        <v>8</v>
      </c>
      <c r="M1" s="23" t="s">
        <v>9</v>
      </c>
      <c r="N1" s="23" t="s">
        <v>10</v>
      </c>
      <c r="O1" s="23" t="s">
        <v>54</v>
      </c>
      <c r="P1" s="23" t="s">
        <v>55</v>
      </c>
      <c r="Q1" s="23" t="s">
        <v>11</v>
      </c>
      <c r="R1" s="23" t="s">
        <v>12</v>
      </c>
      <c r="S1" s="23" t="s">
        <v>13</v>
      </c>
      <c r="T1" s="23" t="s">
        <v>14</v>
      </c>
      <c r="U1" s="23" t="s">
        <v>15</v>
      </c>
      <c r="V1" s="23" t="s">
        <v>16</v>
      </c>
      <c r="W1" s="23" t="s">
        <v>17</v>
      </c>
      <c r="X1" s="24" t="s">
        <v>56</v>
      </c>
      <c r="Y1" s="24" t="s">
        <v>57</v>
      </c>
    </row>
    <row r="2" spans="1:25" x14ac:dyDescent="0.25">
      <c r="A2">
        <v>181957</v>
      </c>
      <c r="B2" s="13">
        <v>43455</v>
      </c>
      <c r="C2">
        <v>3263587</v>
      </c>
      <c r="D2" t="s">
        <v>60</v>
      </c>
      <c r="E2" t="s">
        <v>61</v>
      </c>
      <c r="F2" s="13">
        <v>43444</v>
      </c>
      <c r="G2" s="25"/>
      <c r="H2" t="s">
        <v>33</v>
      </c>
      <c r="I2" t="s">
        <v>30</v>
      </c>
      <c r="J2" t="s">
        <v>34</v>
      </c>
      <c r="K2">
        <v>1</v>
      </c>
      <c r="L2">
        <v>132</v>
      </c>
      <c r="M2">
        <v>150</v>
      </c>
      <c r="N2">
        <v>150</v>
      </c>
      <c r="O2" s="23">
        <v>0</v>
      </c>
      <c r="P2" s="23">
        <v>0</v>
      </c>
      <c r="Q2">
        <v>180</v>
      </c>
      <c r="R2">
        <v>10</v>
      </c>
      <c r="S2">
        <v>45.18</v>
      </c>
      <c r="T2">
        <v>235.18</v>
      </c>
      <c r="U2">
        <v>35.28</v>
      </c>
      <c r="V2">
        <v>270.45999999999998</v>
      </c>
    </row>
    <row r="3" spans="1:25" x14ac:dyDescent="0.25">
      <c r="A3">
        <v>181957</v>
      </c>
      <c r="B3" s="13">
        <v>43455</v>
      </c>
      <c r="C3">
        <v>3266394</v>
      </c>
      <c r="D3" t="s">
        <v>44</v>
      </c>
      <c r="E3" t="s">
        <v>45</v>
      </c>
      <c r="F3" s="13">
        <v>43447</v>
      </c>
      <c r="G3" s="25"/>
      <c r="H3" t="s">
        <v>30</v>
      </c>
      <c r="I3" t="s">
        <v>30</v>
      </c>
      <c r="J3" t="s">
        <v>34</v>
      </c>
      <c r="K3">
        <v>84</v>
      </c>
      <c r="L3">
        <v>1119</v>
      </c>
      <c r="M3">
        <v>1092</v>
      </c>
      <c r="N3">
        <v>1119</v>
      </c>
      <c r="O3" s="23">
        <v>0</v>
      </c>
      <c r="P3" s="23">
        <v>0</v>
      </c>
      <c r="Q3">
        <v>850.44</v>
      </c>
      <c r="R3">
        <v>10</v>
      </c>
      <c r="S3">
        <v>213.46</v>
      </c>
      <c r="T3">
        <v>1073.9000000000001</v>
      </c>
      <c r="U3">
        <v>161.09</v>
      </c>
      <c r="V3">
        <v>1234.99</v>
      </c>
    </row>
    <row r="4" spans="1:25" x14ac:dyDescent="0.25">
      <c r="K4" s="19">
        <f t="shared" ref="K4:N4" si="0">SUM(K2:K3)</f>
        <v>85</v>
      </c>
      <c r="L4" s="19">
        <f t="shared" si="0"/>
        <v>1251</v>
      </c>
      <c r="M4" s="19">
        <f t="shared" si="0"/>
        <v>1242</v>
      </c>
      <c r="N4" s="19">
        <f t="shared" si="0"/>
        <v>1269</v>
      </c>
      <c r="O4" s="19">
        <f>SUM(O2:O3)</f>
        <v>0</v>
      </c>
      <c r="P4" s="19">
        <f t="shared" ref="P4" si="1">SUM(P2:P3)</f>
        <v>0</v>
      </c>
      <c r="Q4" s="19">
        <f t="shared" ref="Q4" si="2">SUM(Q2:Q3)</f>
        <v>1030.44</v>
      </c>
      <c r="R4" s="19">
        <f t="shared" ref="R4" si="3">SUM(R2:R3)</f>
        <v>20</v>
      </c>
      <c r="S4" s="19">
        <f t="shared" ref="S4" si="4">SUM(S2:S3)</f>
        <v>258.64</v>
      </c>
      <c r="T4" s="19">
        <f>SUM(T2:T3)</f>
        <v>1309.0800000000002</v>
      </c>
      <c r="U4" s="19">
        <f>SUM(U2:U3)</f>
        <v>196.37</v>
      </c>
      <c r="V4" s="19">
        <f>SUM(V2:V3)</f>
        <v>1505.45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workbookViewId="0">
      <selection activeCell="D27" sqref="D27"/>
    </sheetView>
  </sheetViews>
  <sheetFormatPr defaultRowHeight="15" x14ac:dyDescent="0.25"/>
  <cols>
    <col min="1" max="1" width="7" bestFit="1" customWidth="1"/>
    <col min="2" max="2" width="7.85546875" bestFit="1" customWidth="1"/>
    <col min="3" max="3" width="10.28515625" bestFit="1" customWidth="1"/>
    <col min="4" max="4" width="22.140625" bestFit="1" customWidth="1"/>
    <col min="5" max="5" width="19.425781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3" width="8" bestFit="1" customWidth="1"/>
    <col min="24" max="24" width="8.7109375" bestFit="1" customWidth="1"/>
    <col min="25" max="25" width="8.85546875" bestFit="1" customWidth="1"/>
  </cols>
  <sheetData>
    <row r="1" spans="1:25" s="23" customFormat="1" x14ac:dyDescent="0.25">
      <c r="A1" s="26" t="s">
        <v>18</v>
      </c>
      <c r="B1" s="26" t="s">
        <v>19</v>
      </c>
      <c r="C1" s="26" t="s">
        <v>0</v>
      </c>
      <c r="D1" s="26" t="s">
        <v>1</v>
      </c>
      <c r="E1" s="26" t="s">
        <v>2</v>
      </c>
      <c r="F1" s="26" t="s">
        <v>3</v>
      </c>
      <c r="G1" s="26" t="s">
        <v>53</v>
      </c>
      <c r="H1" s="26" t="s">
        <v>4</v>
      </c>
      <c r="I1" s="26" t="s">
        <v>5</v>
      </c>
      <c r="J1" s="26" t="s">
        <v>6</v>
      </c>
      <c r="K1" s="26" t="s">
        <v>7</v>
      </c>
      <c r="L1" s="26" t="s">
        <v>8</v>
      </c>
      <c r="M1" s="26" t="s">
        <v>9</v>
      </c>
      <c r="N1" s="26" t="s">
        <v>10</v>
      </c>
      <c r="O1" s="26" t="s">
        <v>54</v>
      </c>
      <c r="P1" s="26" t="s">
        <v>55</v>
      </c>
      <c r="Q1" s="26" t="s">
        <v>11</v>
      </c>
      <c r="R1" s="26" t="s">
        <v>12</v>
      </c>
      <c r="S1" s="26" t="s">
        <v>13</v>
      </c>
      <c r="T1" s="26" t="s">
        <v>14</v>
      </c>
      <c r="U1" s="26" t="s">
        <v>15</v>
      </c>
      <c r="V1" s="26" t="s">
        <v>16</v>
      </c>
      <c r="W1" s="26" t="s">
        <v>17</v>
      </c>
      <c r="X1" s="27" t="s">
        <v>56</v>
      </c>
      <c r="Y1" s="27" t="s">
        <v>57</v>
      </c>
    </row>
    <row r="2" spans="1:25" x14ac:dyDescent="0.25">
      <c r="A2">
        <v>181265</v>
      </c>
      <c r="B2">
        <v>43448</v>
      </c>
      <c r="C2">
        <v>3172827</v>
      </c>
      <c r="D2" t="s">
        <v>46</v>
      </c>
      <c r="E2" t="s">
        <v>46</v>
      </c>
      <c r="F2" s="13">
        <v>43434</v>
      </c>
      <c r="G2" s="28"/>
      <c r="H2" t="s">
        <v>37</v>
      </c>
      <c r="I2" t="s">
        <v>30</v>
      </c>
      <c r="J2" t="s">
        <v>34</v>
      </c>
      <c r="K2">
        <v>7</v>
      </c>
      <c r="L2">
        <v>142</v>
      </c>
      <c r="M2">
        <v>222</v>
      </c>
      <c r="N2">
        <v>222</v>
      </c>
      <c r="O2" s="26"/>
      <c r="P2" s="26"/>
      <c r="Q2">
        <v>421.8</v>
      </c>
      <c r="R2" s="26"/>
      <c r="S2">
        <v>10</v>
      </c>
      <c r="T2">
        <v>123.17</v>
      </c>
      <c r="U2">
        <v>554.97</v>
      </c>
      <c r="V2">
        <v>83.25</v>
      </c>
      <c r="W2">
        <v>638.22</v>
      </c>
    </row>
    <row r="3" spans="1:25" x14ac:dyDescent="0.25">
      <c r="A3">
        <v>180973</v>
      </c>
      <c r="B3">
        <v>43445</v>
      </c>
      <c r="C3">
        <v>3195950</v>
      </c>
      <c r="D3" t="s">
        <v>47</v>
      </c>
      <c r="E3" t="s">
        <v>48</v>
      </c>
      <c r="F3" s="13">
        <v>43431</v>
      </c>
      <c r="G3" s="28"/>
      <c r="H3" t="s">
        <v>39</v>
      </c>
      <c r="I3" t="s">
        <v>30</v>
      </c>
      <c r="J3" t="s">
        <v>34</v>
      </c>
      <c r="K3">
        <v>9</v>
      </c>
      <c r="L3">
        <v>262</v>
      </c>
      <c r="M3">
        <v>150</v>
      </c>
      <c r="N3">
        <v>262</v>
      </c>
      <c r="O3" s="26"/>
      <c r="P3" s="26"/>
      <c r="Q3">
        <v>497.8</v>
      </c>
      <c r="R3" s="26"/>
      <c r="S3">
        <v>10</v>
      </c>
      <c r="T3">
        <v>145.36000000000001</v>
      </c>
      <c r="U3">
        <v>653.16</v>
      </c>
      <c r="V3">
        <v>97.97</v>
      </c>
      <c r="W3">
        <v>751.13</v>
      </c>
    </row>
    <row r="4" spans="1:25" x14ac:dyDescent="0.25">
      <c r="A4">
        <v>181958</v>
      </c>
      <c r="B4">
        <v>43455</v>
      </c>
      <c r="C4">
        <v>3232611</v>
      </c>
      <c r="D4" t="s">
        <v>49</v>
      </c>
      <c r="E4" t="s">
        <v>48</v>
      </c>
      <c r="F4" s="13">
        <v>43446</v>
      </c>
      <c r="G4" s="28"/>
      <c r="H4" t="s">
        <v>33</v>
      </c>
      <c r="I4" t="s">
        <v>30</v>
      </c>
      <c r="J4" t="s">
        <v>34</v>
      </c>
      <c r="K4">
        <v>26</v>
      </c>
      <c r="L4">
        <v>1204</v>
      </c>
      <c r="M4">
        <v>583</v>
      </c>
      <c r="N4">
        <v>1204</v>
      </c>
      <c r="O4" s="26"/>
      <c r="P4" s="26"/>
      <c r="Q4">
        <v>1444.8</v>
      </c>
      <c r="R4" s="26"/>
      <c r="S4">
        <v>10</v>
      </c>
      <c r="T4">
        <v>362.64</v>
      </c>
      <c r="U4">
        <v>1817.44</v>
      </c>
      <c r="V4">
        <v>272.62</v>
      </c>
      <c r="W4">
        <v>2090.06</v>
      </c>
    </row>
    <row r="5" spans="1:25" x14ac:dyDescent="0.25">
      <c r="A5">
        <v>181958</v>
      </c>
      <c r="B5">
        <v>43455</v>
      </c>
      <c r="C5">
        <v>3240407</v>
      </c>
      <c r="D5" t="s">
        <v>50</v>
      </c>
      <c r="E5" t="s">
        <v>51</v>
      </c>
      <c r="F5" s="13">
        <v>43446</v>
      </c>
      <c r="G5" s="28"/>
      <c r="H5" t="s">
        <v>30</v>
      </c>
      <c r="I5" t="s">
        <v>37</v>
      </c>
      <c r="J5" t="s">
        <v>34</v>
      </c>
      <c r="K5">
        <v>10</v>
      </c>
      <c r="L5">
        <v>176</v>
      </c>
      <c r="M5">
        <v>70</v>
      </c>
      <c r="N5">
        <v>176</v>
      </c>
      <c r="O5" s="26"/>
      <c r="P5" s="26"/>
      <c r="Q5">
        <v>334.4</v>
      </c>
      <c r="R5" s="26"/>
      <c r="S5">
        <v>10</v>
      </c>
      <c r="T5">
        <v>83.93</v>
      </c>
      <c r="U5">
        <v>428.33</v>
      </c>
      <c r="V5">
        <v>64.25</v>
      </c>
      <c r="W5">
        <v>492.58</v>
      </c>
    </row>
    <row r="6" spans="1:25" x14ac:dyDescent="0.25">
      <c r="A6">
        <v>181958</v>
      </c>
      <c r="B6">
        <v>43455</v>
      </c>
      <c r="C6">
        <v>3172828</v>
      </c>
      <c r="D6" t="s">
        <v>46</v>
      </c>
      <c r="E6" t="s">
        <v>46</v>
      </c>
      <c r="F6" s="13">
        <v>43453</v>
      </c>
      <c r="G6" s="28"/>
      <c r="H6" t="s">
        <v>37</v>
      </c>
      <c r="I6" t="s">
        <v>30</v>
      </c>
      <c r="J6" t="s">
        <v>34</v>
      </c>
      <c r="K6">
        <v>35</v>
      </c>
      <c r="L6">
        <v>709</v>
      </c>
      <c r="M6">
        <v>1235</v>
      </c>
      <c r="N6">
        <v>1235</v>
      </c>
      <c r="O6" s="26"/>
      <c r="P6" s="26"/>
      <c r="Q6">
        <v>2346.5</v>
      </c>
      <c r="R6" s="26"/>
      <c r="S6">
        <v>10</v>
      </c>
      <c r="T6">
        <v>588.97</v>
      </c>
      <c r="U6">
        <v>2945.47</v>
      </c>
      <c r="V6">
        <v>441.82</v>
      </c>
      <c r="W6">
        <v>3387.29</v>
      </c>
    </row>
    <row r="7" spans="1:25" x14ac:dyDescent="0.25">
      <c r="A7">
        <v>181958</v>
      </c>
      <c r="B7">
        <v>43455</v>
      </c>
      <c r="C7">
        <v>2918184</v>
      </c>
      <c r="D7" t="s">
        <v>47</v>
      </c>
      <c r="E7" t="s">
        <v>48</v>
      </c>
      <c r="F7" s="13">
        <v>43452</v>
      </c>
      <c r="G7" s="28"/>
      <c r="H7" t="s">
        <v>39</v>
      </c>
      <c r="I7" t="s">
        <v>30</v>
      </c>
      <c r="J7" t="s">
        <v>34</v>
      </c>
      <c r="K7">
        <v>9</v>
      </c>
      <c r="L7">
        <v>262</v>
      </c>
      <c r="M7">
        <v>135</v>
      </c>
      <c r="N7">
        <v>262</v>
      </c>
      <c r="O7" s="26"/>
      <c r="P7" s="26"/>
      <c r="Q7">
        <v>497.8</v>
      </c>
      <c r="R7" s="26"/>
      <c r="S7">
        <v>10</v>
      </c>
      <c r="T7">
        <v>124.95</v>
      </c>
      <c r="U7">
        <v>632.75</v>
      </c>
      <c r="V7">
        <v>94.91</v>
      </c>
      <c r="W7">
        <v>727.66</v>
      </c>
    </row>
    <row r="8" spans="1:25" x14ac:dyDescent="0.25">
      <c r="A8" s="26"/>
      <c r="B8" s="26"/>
      <c r="G8" s="26"/>
      <c r="K8" s="18">
        <f>SUM(K2:K7)</f>
        <v>96</v>
      </c>
      <c r="L8" s="18">
        <f t="shared" ref="L8:W8" si="0">SUM(L2:L7)</f>
        <v>2755</v>
      </c>
      <c r="M8" s="18">
        <f t="shared" si="0"/>
        <v>2395</v>
      </c>
      <c r="N8" s="18">
        <f t="shared" si="0"/>
        <v>3361</v>
      </c>
      <c r="O8" s="18"/>
      <c r="P8" s="18"/>
      <c r="Q8" s="18">
        <f t="shared" si="0"/>
        <v>5543.1</v>
      </c>
      <c r="R8" s="18"/>
      <c r="S8" s="18">
        <f t="shared" si="0"/>
        <v>60</v>
      </c>
      <c r="T8" s="18">
        <f t="shared" si="0"/>
        <v>1429.0200000000002</v>
      </c>
      <c r="U8" s="18">
        <f t="shared" si="0"/>
        <v>7032.12</v>
      </c>
      <c r="V8" s="18">
        <f t="shared" si="0"/>
        <v>1054.8200000000002</v>
      </c>
      <c r="W8" s="18">
        <f t="shared" si="0"/>
        <v>8086.94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workbookViewId="0">
      <selection sqref="A1:XFD1048576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9.28515625" bestFit="1" customWidth="1"/>
    <col min="5" max="5" width="19.42578125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11.710937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26" customFormat="1" x14ac:dyDescent="0.25">
      <c r="A1" s="29" t="s">
        <v>18</v>
      </c>
      <c r="B1" s="29" t="s">
        <v>19</v>
      </c>
      <c r="C1" s="29" t="s">
        <v>0</v>
      </c>
      <c r="D1" s="29" t="s">
        <v>1</v>
      </c>
      <c r="E1" s="29" t="s">
        <v>2</v>
      </c>
      <c r="F1" s="29" t="s">
        <v>3</v>
      </c>
      <c r="G1" s="29" t="s">
        <v>53</v>
      </c>
      <c r="H1" s="29" t="s">
        <v>4</v>
      </c>
      <c r="I1" s="29" t="s">
        <v>5</v>
      </c>
      <c r="J1" s="29" t="s">
        <v>6</v>
      </c>
      <c r="K1" s="29" t="s">
        <v>7</v>
      </c>
      <c r="L1" s="29" t="s">
        <v>8</v>
      </c>
      <c r="M1" s="29" t="s">
        <v>9</v>
      </c>
      <c r="N1" s="29" t="s">
        <v>10</v>
      </c>
      <c r="O1" s="29" t="s">
        <v>54</v>
      </c>
      <c r="P1" s="29" t="s">
        <v>55</v>
      </c>
      <c r="Q1" s="29" t="s">
        <v>11</v>
      </c>
      <c r="R1" s="29" t="s">
        <v>12</v>
      </c>
      <c r="S1" s="29" t="s">
        <v>13</v>
      </c>
      <c r="T1" s="29" t="s">
        <v>14</v>
      </c>
      <c r="U1" s="29" t="s">
        <v>15</v>
      </c>
      <c r="V1" s="29" t="s">
        <v>16</v>
      </c>
      <c r="W1" s="29" t="s">
        <v>17</v>
      </c>
      <c r="X1" s="30" t="s">
        <v>56</v>
      </c>
      <c r="Y1" s="30" t="s">
        <v>57</v>
      </c>
    </row>
    <row r="2" spans="1:25" x14ac:dyDescent="0.25">
      <c r="A2">
        <v>181959</v>
      </c>
      <c r="B2" s="13">
        <v>43455</v>
      </c>
      <c r="C2">
        <v>3254356</v>
      </c>
      <c r="D2" t="s">
        <v>50</v>
      </c>
      <c r="E2" t="s">
        <v>51</v>
      </c>
      <c r="F2" s="13">
        <v>43441</v>
      </c>
      <c r="G2" s="31"/>
      <c r="H2" t="s">
        <v>30</v>
      </c>
      <c r="I2" t="s">
        <v>37</v>
      </c>
      <c r="J2" t="s">
        <v>34</v>
      </c>
      <c r="K2">
        <v>35</v>
      </c>
      <c r="L2">
        <v>375</v>
      </c>
      <c r="M2">
        <v>330</v>
      </c>
      <c r="N2">
        <v>375</v>
      </c>
      <c r="O2" s="29"/>
      <c r="P2" s="29"/>
      <c r="Q2">
        <v>712.5</v>
      </c>
      <c r="R2" s="29"/>
      <c r="S2">
        <v>10</v>
      </c>
      <c r="T2">
        <v>178.84</v>
      </c>
      <c r="U2">
        <v>901.34</v>
      </c>
      <c r="V2">
        <v>135.19999999999999</v>
      </c>
      <c r="W2">
        <v>1036.54</v>
      </c>
    </row>
    <row r="3" spans="1:25" x14ac:dyDescent="0.25">
      <c r="A3">
        <v>181608</v>
      </c>
      <c r="B3" s="13">
        <v>43454</v>
      </c>
      <c r="C3">
        <v>3240422</v>
      </c>
      <c r="D3" t="s">
        <v>52</v>
      </c>
      <c r="E3" t="s">
        <v>51</v>
      </c>
      <c r="F3" s="13">
        <v>43440</v>
      </c>
      <c r="G3" s="31"/>
      <c r="H3" t="s">
        <v>30</v>
      </c>
      <c r="I3" t="s">
        <v>37</v>
      </c>
      <c r="J3" t="s">
        <v>34</v>
      </c>
      <c r="K3">
        <v>11</v>
      </c>
      <c r="L3">
        <v>65</v>
      </c>
      <c r="M3">
        <v>153</v>
      </c>
      <c r="N3">
        <v>153</v>
      </c>
      <c r="O3" s="29"/>
      <c r="P3" s="29"/>
      <c r="Q3">
        <v>290.7</v>
      </c>
      <c r="R3" s="29"/>
      <c r="S3">
        <v>10</v>
      </c>
      <c r="T3">
        <v>72.97</v>
      </c>
      <c r="U3">
        <v>373.67</v>
      </c>
      <c r="V3">
        <v>56.05</v>
      </c>
      <c r="W3">
        <v>429.72</v>
      </c>
    </row>
    <row r="4" spans="1:25" x14ac:dyDescent="0.25">
      <c r="A4">
        <v>181959</v>
      </c>
      <c r="B4" s="13">
        <v>43455</v>
      </c>
      <c r="C4">
        <v>3240406</v>
      </c>
      <c r="D4" t="s">
        <v>50</v>
      </c>
      <c r="E4" t="s">
        <v>51</v>
      </c>
      <c r="F4" s="13">
        <v>43446</v>
      </c>
      <c r="G4" s="31"/>
      <c r="H4" t="s">
        <v>30</v>
      </c>
      <c r="I4" t="s">
        <v>37</v>
      </c>
      <c r="J4" t="s">
        <v>34</v>
      </c>
      <c r="K4">
        <v>30</v>
      </c>
      <c r="L4">
        <v>255</v>
      </c>
      <c r="M4">
        <v>396</v>
      </c>
      <c r="N4">
        <v>396</v>
      </c>
      <c r="O4" s="29"/>
      <c r="P4" s="29"/>
      <c r="Q4">
        <v>752.4</v>
      </c>
      <c r="R4" s="29"/>
      <c r="S4">
        <v>10</v>
      </c>
      <c r="T4">
        <v>188.85</v>
      </c>
      <c r="U4">
        <v>951.25</v>
      </c>
      <c r="V4">
        <v>142.69</v>
      </c>
      <c r="W4">
        <v>1093.94</v>
      </c>
    </row>
    <row r="5" spans="1:25" x14ac:dyDescent="0.25">
      <c r="A5">
        <v>181959</v>
      </c>
      <c r="B5" s="13">
        <v>43455</v>
      </c>
      <c r="C5">
        <v>3240405</v>
      </c>
      <c r="D5" t="s">
        <v>50</v>
      </c>
      <c r="E5" t="s">
        <v>51</v>
      </c>
      <c r="F5" s="13">
        <v>43446</v>
      </c>
      <c r="G5" s="31"/>
      <c r="H5" t="s">
        <v>30</v>
      </c>
      <c r="I5" t="s">
        <v>37</v>
      </c>
      <c r="J5" t="s">
        <v>34</v>
      </c>
      <c r="K5">
        <v>15</v>
      </c>
      <c r="L5">
        <v>98</v>
      </c>
      <c r="M5">
        <v>156</v>
      </c>
      <c r="N5">
        <v>156</v>
      </c>
      <c r="O5" s="29"/>
      <c r="P5" s="29"/>
      <c r="Q5">
        <v>296.39999999999998</v>
      </c>
      <c r="R5" s="29"/>
      <c r="S5">
        <v>10</v>
      </c>
      <c r="T5">
        <v>74.400000000000006</v>
      </c>
      <c r="U5">
        <v>380.8</v>
      </c>
      <c r="V5">
        <v>57.12</v>
      </c>
      <c r="W5">
        <v>437.92</v>
      </c>
    </row>
    <row r="6" spans="1:25" x14ac:dyDescent="0.25">
      <c r="G6" s="29"/>
      <c r="K6" s="18">
        <f>SUM(K2:K5)</f>
        <v>91</v>
      </c>
      <c r="L6" s="18">
        <f t="shared" ref="L6:W6" si="0">SUM(L2:L5)</f>
        <v>793</v>
      </c>
      <c r="M6" s="18">
        <f t="shared" si="0"/>
        <v>1035</v>
      </c>
      <c r="N6" s="18">
        <f t="shared" si="0"/>
        <v>1080</v>
      </c>
      <c r="O6" s="18"/>
      <c r="P6" s="18"/>
      <c r="Q6" s="18">
        <f t="shared" si="0"/>
        <v>2052</v>
      </c>
      <c r="R6" s="18"/>
      <c r="S6" s="18">
        <f t="shared" si="0"/>
        <v>40</v>
      </c>
      <c r="T6" s="18">
        <f t="shared" si="0"/>
        <v>515.05999999999995</v>
      </c>
      <c r="U6" s="18">
        <f t="shared" si="0"/>
        <v>2607.0600000000004</v>
      </c>
      <c r="V6" s="18">
        <f t="shared" si="0"/>
        <v>391.06</v>
      </c>
      <c r="W6" s="18">
        <f t="shared" si="0"/>
        <v>2998.12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WaybillsMAA001</vt:lpstr>
      <vt:lpstr>WaybillsMFJ001</vt:lpstr>
      <vt:lpstr>WaybillsMAP001</vt:lpstr>
      <vt:lpstr>WaybillsMAP002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2019-01-03T09:54:09Z</dcterms:modified>
</cp:coreProperties>
</file>