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1"/>
  </bookViews>
  <sheets>
    <sheet name="LINEHAUL" sheetId="1" state="visible" r:id="rId2"/>
    <sheet name="WAYBILLS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<sst xmlns="http://schemas.openxmlformats.org/spreadsheetml/2006/main" count="220" uniqueCount="136">
  <si>
    <t>LINEHAUL - JUNE 2017</t>
  </si>
  <si>
    <t>Container No</t>
  </si>
  <si>
    <t>Carrier</t>
  </si>
  <si>
    <t>Total</t>
  </si>
  <si>
    <t>Rate</t>
  </si>
  <si>
    <t>Inv Amt</t>
  </si>
  <si>
    <t>Inv Vat</t>
  </si>
  <si>
    <t>Inv Total</t>
  </si>
  <si>
    <t>RTT1827958</t>
  </si>
  <si>
    <t>RTT</t>
  </si>
  <si>
    <t>RTT1832798</t>
  </si>
  <si>
    <t>RTT1832801</t>
  </si>
  <si>
    <t>RTT1833272</t>
  </si>
  <si>
    <t>RTT1834728</t>
  </si>
  <si>
    <t>Date Invoiced</t>
  </si>
  <si>
    <t>Date Received</t>
  </si>
  <si>
    <t>Consolidation No</t>
  </si>
  <si>
    <t>Consignment ID</t>
  </si>
  <si>
    <t>Consignment No</t>
  </si>
  <si>
    <t>Report</t>
  </si>
  <si>
    <t>Container Date</t>
  </si>
  <si>
    <t>Container Origin</t>
  </si>
  <si>
    <t>Container Dest</t>
  </si>
  <si>
    <t>Reference #1</t>
  </si>
  <si>
    <t>Return No</t>
  </si>
  <si>
    <t>Trip No</t>
  </si>
  <si>
    <t>Service Level</t>
  </si>
  <si>
    <t>From Hub</t>
  </si>
  <si>
    <t>From Hub Name</t>
  </si>
  <si>
    <t>From Postal Code</t>
  </si>
  <si>
    <t>Sender Suburb</t>
  </si>
  <si>
    <t>From Area Class</t>
  </si>
  <si>
    <t>Sender Name</t>
  </si>
  <si>
    <t>To Hub</t>
  </si>
  <si>
    <t>To Hub Name</t>
  </si>
  <si>
    <t>To Postal Code</t>
  </si>
  <si>
    <t>To Post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</si>
  <si>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</si>
  <si>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</si>
  <si>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</si>
  <si>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</si>
  <si>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</si>
  <si>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</si>
  <si>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</si>
  <si>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</si>
  <si>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</si>
  <si>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</si>
  <si>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</si>
  <si>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 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</si>
  <si>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</si>
  <si>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</si>
  <si>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</si>
  <si>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</si>
  <si>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</si>
  <si>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</si>
  <si>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</si>
  <si>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</si>
  <si>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</si>
  <si>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</si>
  <si>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</si>
  <si>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</si>
  <si>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</si>
  <si>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</si>
  <si>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</si>
  <si>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</si>
  <si>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</si>
  <si>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</si>
  <si>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</si>
  <si>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</si>
  <si>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</si>
  <si>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</si>
  <si>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</si>
  <si>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</si>
  <si>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 Deliveries</t>
  </si>
  <si>
    <t>Technology DocFee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</si>
  <si>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</si>
  <si>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</si>
  <si>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</si>
  <si>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</si>
  <si>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</si>
  <si>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</si>
  <si>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</si>
  <si>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C003435-1</t>
  </si>
  <si>
    <t>SGN103247625</t>
  </si>
  <si>
    <t>07-06-2017</t>
  </si>
  <si>
    <t>RTT NCS</t>
  </si>
  <si>
    <t>JHB</t>
  </si>
  <si>
    <t>A163028, A699394, 190402460, IN</t>
  </si>
  <si>
    <t>RTT NEWCASTLE</t>
  </si>
  <si>
    <t>LADYSMITH</t>
  </si>
  <si>
    <t>DO</t>
  </si>
  <si>
    <t>SA GREETING</t>
  </si>
  <si>
    <t>RTT KIMBERLEY</t>
  </si>
  <si>
    <t>COPIARE CC</t>
  </si>
  <si>
    <t>KURUMAN</t>
  </si>
  <si>
    <t>INV</t>
  </si>
  <si>
    <t>KILOGRAM</t>
  </si>
  <si>
    <t>N</t>
  </si>
  <si>
    <t>F</t>
  </si>
  <si>
    <t>  3.0000%</t>
  </si>
  <si>
    <t>C003435-2</t>
  </si>
  <si>
    <t>SGN103247626</t>
  </si>
  <si>
    <t>A163027, A699393, 190402544, IN</t>
  </si>
  <si>
    <t>MIRR</t>
  </si>
  <si>
    <t>C003435-3</t>
  </si>
  <si>
    <t>SGN103239101A</t>
  </si>
  <si>
    <t>24-06-2017</t>
  </si>
  <si>
    <t>RTT JHB</t>
  </si>
  <si>
    <t>NCS</t>
  </si>
  <si>
    <t>SGN103239101, 191099846</t>
  </si>
  <si>
    <t>RTT MIDDLEBURG</t>
  </si>
  <si>
    <t>SECUNDA</t>
  </si>
  <si>
    <t>CHECKERS HYPER SECUNDA MALL</t>
  </si>
  <si>
    <t>SA GREETINGS</t>
  </si>
  <si>
    <t>C003435-4</t>
  </si>
  <si>
    <t>SGN103247627</t>
  </si>
  <si>
    <t>A164397, A701492, SGN103247627, 191144151, 103247627</t>
  </si>
  <si>
    <t>NEWCASTLE</t>
  </si>
  <si>
    <t>L</t>
  </si>
  <si>
    <t>S A GREETINGS</t>
  </si>
  <si>
    <t>RTT DURBAN</t>
  </si>
  <si>
    <t>SA GREETINGS DURBAN</t>
  </si>
  <si>
    <t>DURBAN</t>
  </si>
  <si>
    <t>WESTVILLE</t>
  </si>
  <si>
    <t>C003435-5</t>
  </si>
  <si>
    <t>SGN103247628</t>
  </si>
  <si>
    <t>27-06-2017</t>
  </si>
  <si>
    <t>A164490, A701588, SGN103247628, 191289268, 103247628</t>
  </si>
  <si>
    <t>C003435-6</t>
  </si>
  <si>
    <t>SGN103247629</t>
  </si>
  <si>
    <t>30-06-2017</t>
  </si>
  <si>
    <t>A165088, A702239, SGN103247629, 191485448, 103247629</t>
  </si>
  <si>
    <t>RTT JOHANNESBURG</t>
  </si>
  <si>
    <t>TAKEALOT ISANDO DC</t>
  </si>
  <si>
    <t>KEMPTON PARK</t>
  </si>
  <si>
    <t>B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</si>
</sst>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 * #,##0.00_ ;_ * \-#,##0.00_ ;_ * \-??_ ;_ @_ "/>
    <numFmt numFmtId="166" formatCode="YYYY/MM/DD&quot;  &quot;HH:MM:\ "/>
    <numFmt numFmtId="167" formatCode="YYYY/MM/DD"/>
    <numFmt numFmtId="168" formatCode="0"/>
    <numFmt numFmtId="169" formatCode="#,##0"/>
    <numFmt numFmtId="170" formatCode="#,##0.00"/>
    <numFmt numFmtId="171" formatCode="0.00"/>
  </numFmts>
  <fonts count="14">
    <font>
      <sz val="8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b val="true"/>
      <u val="single"/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8"/>
      <color rgb="FF00B050"/>
      <name val="Arial"/>
      <family val="2"/>
      <charset val="1"/>
    </font>
    <font>
      <sz val="8"/>
      <color rgb="FF0070C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8"/>
      <color rgb="FF00B050"/>
      <name val="Arial"/>
      <family val="2"/>
      <charset val="1"/>
    </font>
    <font>
      <b val="true"/>
      <sz val="8"/>
      <color rgb="FF0070C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1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1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0" xfId="15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1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10" fillId="0" borderId="2" xfId="1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7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0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0" fillId="0" borderId="2" xfId="1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1" fontId="0" fillId="0" borderId="2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0" fillId="0" borderId="1" xfId="15" applyFont="true" applyBorder="true" applyAlignment="true" applyProtection="true">
      <alignment horizontal="left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1" sqref="BP4:BS4 F4"/>
    </sheetView>
  </sheetViews>
  <sheetFormatPr defaultRowHeight="12.75"/>
  <cols>
    <col collapsed="false" hidden="false" max="1" min="1" style="1" width="18.6050955414013"/>
    <col collapsed="false" hidden="false" max="2" min="2" style="1" width="10.6305732484076"/>
    <col collapsed="false" hidden="false" max="3" min="3" style="1" width="8.03184713375796"/>
    <col collapsed="false" hidden="false" max="4" min="4" style="2" width="9.59235668789809"/>
    <col collapsed="false" hidden="false" max="5" min="5" style="2" width="13.5859872611465"/>
    <col collapsed="false" hidden="false" max="6" min="6" style="2" width="9.2484076433121"/>
    <col collapsed="false" hidden="false" max="7" min="7" style="2" width="10.8089171974522"/>
    <col collapsed="false" hidden="false" max="1025" min="8" style="1" width="14.3821656050955"/>
  </cols>
  <sheetData>
    <row r="1" customFormat="false" ht="12.7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3" s="6" customFormat="true" ht="12.8" hidden="false" customHeight="false" outlineLevel="0" collapsed="false">
      <c r="A3" s="4" t="s">
        <v>1</v>
      </c>
      <c r="B3" s="4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="6" customFormat="true" ht="12.8" hidden="false" customHeight="false" outlineLevel="0" collapsed="false">
      <c r="A4" s="4"/>
      <c r="B4" s="4"/>
      <c r="C4" s="4"/>
      <c r="D4" s="5"/>
      <c r="E4" s="5"/>
      <c r="F4" s="5"/>
      <c r="G4" s="5"/>
    </row>
    <row r="5" customFormat="false" ht="12.75" hidden="false" customHeight="false" outlineLevel="0" collapsed="false">
      <c r="A5" s="1" t="s">
        <v>8</v>
      </c>
      <c r="B5" s="1" t="s">
        <v>9</v>
      </c>
      <c r="C5" s="7" t="n">
        <v>30.5</v>
      </c>
      <c r="D5" s="8" t="n">
        <v>0.72</v>
      </c>
      <c r="E5" s="8" t="n">
        <f aca="false">+D5*C5</f>
        <v>21.96</v>
      </c>
      <c r="F5" s="8" t="n">
        <f aca="false">+E5*0.14</f>
        <v>3.0744</v>
      </c>
      <c r="G5" s="8" t="n">
        <f aca="false">+E5+F5</f>
        <v>25.0344</v>
      </c>
    </row>
    <row r="6" customFormat="false" ht="12.75" hidden="false" customHeight="false" outlineLevel="0" collapsed="false">
      <c r="A6" s="1" t="s">
        <v>10</v>
      </c>
      <c r="B6" s="1" t="s">
        <v>9</v>
      </c>
      <c r="C6" s="7" t="n">
        <v>2</v>
      </c>
      <c r="D6" s="8" t="n">
        <v>0.72</v>
      </c>
      <c r="E6" s="8" t="n">
        <f aca="false">+D6*C6</f>
        <v>1.44</v>
      </c>
      <c r="F6" s="8" t="n">
        <f aca="false">+E6*0.14</f>
        <v>0.2016</v>
      </c>
      <c r="G6" s="8" t="n">
        <f aca="false">+E6+F6</f>
        <v>1.6416</v>
      </c>
    </row>
    <row r="7" customFormat="false" ht="12.75" hidden="false" customHeight="false" outlineLevel="0" collapsed="false">
      <c r="A7" s="1" t="s">
        <v>11</v>
      </c>
      <c r="B7" s="1" t="s">
        <v>9</v>
      </c>
      <c r="C7" s="7" t="n">
        <v>2</v>
      </c>
      <c r="D7" s="8" t="n">
        <v>0.72</v>
      </c>
      <c r="E7" s="8" t="n">
        <f aca="false">+D7*C7</f>
        <v>1.44</v>
      </c>
      <c r="F7" s="8" t="n">
        <f aca="false">+E7*0.14</f>
        <v>0.2016</v>
      </c>
      <c r="G7" s="8" t="n">
        <f aca="false">+E7+F7</f>
        <v>1.6416</v>
      </c>
    </row>
    <row r="8" customFormat="false" ht="12.75" hidden="false" customHeight="false" outlineLevel="0" collapsed="false">
      <c r="A8" s="1" t="s">
        <v>12</v>
      </c>
      <c r="B8" s="1" t="s">
        <v>9</v>
      </c>
      <c r="C8" s="7" t="n">
        <v>1</v>
      </c>
      <c r="D8" s="8" t="n">
        <v>0.72</v>
      </c>
      <c r="E8" s="8" t="n">
        <f aca="false">+D8*C8</f>
        <v>0.72</v>
      </c>
      <c r="F8" s="8" t="n">
        <f aca="false">+E8*0.14</f>
        <v>0.1008</v>
      </c>
      <c r="G8" s="8" t="n">
        <f aca="false">+E8+F8</f>
        <v>0.8208</v>
      </c>
    </row>
    <row r="9" customFormat="false" ht="12.75" hidden="false" customHeight="false" outlineLevel="0" collapsed="false">
      <c r="A9" s="1" t="s">
        <v>13</v>
      </c>
      <c r="B9" s="1" t="s">
        <v>9</v>
      </c>
      <c r="C9" s="7" t="n">
        <v>4</v>
      </c>
      <c r="D9" s="8" t="n">
        <v>0.72</v>
      </c>
      <c r="E9" s="8" t="n">
        <f aca="false">+D9*C9</f>
        <v>2.88</v>
      </c>
      <c r="F9" s="8" t="n">
        <f aca="false">+E9*0.14</f>
        <v>0.4032</v>
      </c>
      <c r="G9" s="8" t="n">
        <f aca="false">+E9+F9</f>
        <v>3.2832</v>
      </c>
    </row>
    <row r="10" customFormat="false" ht="13.5" hidden="false" customHeight="false" outlineLevel="0" collapsed="false">
      <c r="E10" s="9" t="n">
        <f aca="false">SUM(E5:E9)</f>
        <v>28.44</v>
      </c>
      <c r="F10" s="9" t="n">
        <f aca="false">SUM(F5:F9)</f>
        <v>3.9816</v>
      </c>
      <c r="G10" s="9" t="n">
        <f aca="false">SUM(G5:G9)</f>
        <v>32.4216</v>
      </c>
    </row>
  </sheetData>
  <mergeCells count="1">
    <mergeCell ref="A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9"/>
  <sheetViews>
    <sheetView windowProtection="false" showFormulas="false" showGridLines="true" showRowColHeaders="true" showZeros="true" rightToLeft="false" tabSelected="true" showOutlineSymbols="true" defaultGridColor="true" view="normal" topLeftCell="BI1" colorId="64" zoomScale="100" zoomScaleNormal="100" zoomScalePageLayoutView="100" workbookViewId="0">
      <selection pane="topLeft" activeCell="BP4" activeCellId="0" sqref="BP4:BS4"/>
    </sheetView>
  </sheetViews>
  <sheetFormatPr defaultRowHeight="12.8"/>
  <cols>
    <col collapsed="false" hidden="false" max="1" min="1" style="10" width="18.0891719745223"/>
    <col collapsed="false" hidden="false" max="2" min="2" style="10" width="11.8407643312102"/>
    <col collapsed="false" hidden="false" max="3" min="3" style="10" width="18.0891719745223"/>
    <col collapsed="false" hidden="false" max="4" min="4" style="10" width="16.8726114649682"/>
    <col collapsed="false" hidden="false" max="5" min="5" style="10" width="17.5732484076433"/>
    <col collapsed="false" hidden="false" max="6" min="6" style="10" width="9.2484076433121"/>
    <col collapsed="false" hidden="false" max="7" min="7" style="11" width="14.1019108280255"/>
    <col collapsed="false" hidden="false" max="8" min="8" style="11" width="15.6624203821656"/>
    <col collapsed="false" hidden="false" max="9" min="9" style="11" width="17.2229299363057"/>
    <col collapsed="false" hidden="false" max="10" min="10" style="12" width="15.6624203821656"/>
    <col collapsed="false" hidden="false" max="11" min="11" style="13" width="8.03184713375796"/>
    <col collapsed="false" hidden="false" max="12" min="12" style="10" width="53.1273885350319"/>
    <col collapsed="false" hidden="false" max="13" min="13" style="10" width="11.3248407643312"/>
    <col collapsed="false" hidden="false" max="14" min="14" style="10" width="9.2484076433121"/>
    <col collapsed="false" hidden="false" max="15" min="15" style="10" width="5.07643312101911"/>
    <col collapsed="false" hidden="false" max="16" min="16" style="13" width="16.5286624203822"/>
    <col collapsed="false" hidden="false" max="17" min="17" style="10" width="18.6050955414013"/>
    <col collapsed="false" hidden="false" max="18" min="18" style="10" width="18.4394904458599"/>
    <col collapsed="false" hidden="false" max="19" min="19" style="10" width="15.6624203821656"/>
    <col collapsed="false" hidden="false" max="20" min="20" style="10" width="11.8407643312102"/>
    <col collapsed="false" hidden="false" max="21" min="21" style="10" width="34.2229299363057"/>
    <col collapsed="false" hidden="false" max="22" min="22" style="13" width="13.9299363057325"/>
    <col collapsed="false" hidden="false" max="23" min="23" style="10" width="21.9108280254777"/>
    <col collapsed="false" hidden="false" max="24" min="24" style="10" width="15.828025477707"/>
    <col collapsed="false" hidden="false" max="25" min="25" style="10" width="14.2675159235669"/>
    <col collapsed="false" hidden="false" max="26" min="26" style="10" width="24.5031847133758"/>
    <col collapsed="false" hidden="false" max="27" min="27" style="10" width="19.1337579617834"/>
    <col collapsed="false" hidden="false" max="28" min="28" style="10" width="17.3949044585987"/>
    <col collapsed="false" hidden="false" max="29" min="29" style="10" width="9.06369426751592"/>
    <col collapsed="false" hidden="false" max="30" min="30" style="10" width="13.4012738853503"/>
    <col collapsed="false" hidden="false" max="31" min="31" style="10" width="21.0445859872611"/>
    <col collapsed="false" hidden="false" max="32" min="32" style="10" width="10.9745222929936"/>
    <col collapsed="false" hidden="false" max="33" min="33" style="10" width="11.8407643312102"/>
    <col collapsed="false" hidden="false" max="34" min="34" style="10" width="10.8089171974522"/>
    <col collapsed="false" hidden="false" max="35" min="35" style="10" width="9.92993630573248"/>
    <col collapsed="false" hidden="false" max="36" min="36" style="10" width="17.2229299363057"/>
    <col collapsed="false" hidden="false" max="37" min="37" style="10" width="10.9745222929936"/>
    <col collapsed="false" hidden="false" max="38" min="38" style="10" width="20.6942675159236"/>
    <col collapsed="false" hidden="false" max="39" min="39" style="10" width="12.7197452229299"/>
    <col collapsed="false" hidden="false" max="40" min="40" style="10" width="19.1337579617834"/>
    <col collapsed="false" hidden="false" max="41" min="41" style="10" width="17.5732484076433"/>
    <col collapsed="false" hidden="false" max="42" min="42" style="10" width="15.312101910828"/>
    <col collapsed="false" hidden="false" max="43" min="43" style="10" width="19.828025477707"/>
    <col collapsed="false" hidden="false" max="44" min="44" style="10" width="20"/>
    <col collapsed="false" hidden="false" max="45" min="45" style="10" width="25.031847133758"/>
    <col collapsed="false" hidden="false" max="47" min="46" style="10" width="13.2356687898089"/>
    <col collapsed="false" hidden="false" max="48" min="48" style="10" width="13.0573248407643"/>
    <col collapsed="false" hidden="false" max="49" min="49" style="10" width="20"/>
    <col collapsed="false" hidden="false" max="50" min="50" style="10" width="22.0764331210191"/>
    <col collapsed="false" hidden="false" max="51" min="51" style="10" width="18.2675159235669"/>
    <col collapsed="false" hidden="false" max="52" min="52" style="10" width="17.9171974522293"/>
    <col collapsed="false" hidden="false" max="53" min="53" style="10" width="18.4394904458599"/>
    <col collapsed="false" hidden="false" max="54" min="54" style="10" width="31.796178343949"/>
    <col collapsed="false" hidden="false" max="55" min="55" style="10" width="20"/>
    <col collapsed="false" hidden="false" max="56" min="56" style="10" width="15.828025477707"/>
    <col collapsed="false" hidden="false" max="57" min="57" style="10" width="12.8853503184713"/>
    <col collapsed="false" hidden="false" max="58" min="58" style="10" width="21.3821656050955"/>
    <col collapsed="false" hidden="false" max="59" min="59" style="10" width="16.0127388535032"/>
    <col collapsed="false" hidden="false" max="60" min="60" style="10" width="15.1464968152866"/>
    <col collapsed="false" hidden="false" max="61" min="61" style="10" width="12.3694267515924"/>
    <col collapsed="false" hidden="false" max="62" min="62" style="10" width="10.8089171974522"/>
    <col collapsed="false" hidden="false" max="63" min="63" style="10" width="12.7197452229299"/>
    <col collapsed="false" hidden="false" max="64" min="64" style="10" width="5.94267515923567"/>
    <col collapsed="false" hidden="false" max="65" min="65" style="10" width="2.48407643312102"/>
    <col collapsed="false" hidden="false" max="66" min="66" style="10" width="7.68789808917197"/>
    <col collapsed="false" hidden="false" max="67" min="67" style="10" width="17.5732484076433"/>
    <col collapsed="false" hidden="false" max="68" min="68" style="14" width="23.4713375796178"/>
    <col collapsed="false" hidden="false" max="69" min="69" style="14" width="18.4394904458599"/>
    <col collapsed="false" hidden="false" max="70" min="70" style="14" width="17.5732484076433"/>
    <col collapsed="false" hidden="false" max="71" min="71" style="14" width="17.9171974522293"/>
    <col collapsed="false" hidden="false" max="1020" min="72" style="10" width="14.3821656050955"/>
    <col collapsed="false" hidden="false" max="1025" min="1021" style="0" width="14.3821656050955"/>
  </cols>
  <sheetData>
    <row r="1" s="17" customFormat="true" ht="12.8" hidden="false" customHeight="true" outlineLevel="0" collapsed="false">
      <c r="A1" s="15" t="s">
        <v>14</v>
      </c>
      <c r="B1" s="15" t="s">
        <v>15</v>
      </c>
      <c r="C1" s="15" t="s">
        <v>16</v>
      </c>
      <c r="D1" s="15" t="s">
        <v>17</v>
      </c>
      <c r="E1" s="15" t="s">
        <v>18</v>
      </c>
      <c r="F1" s="15" t="s">
        <v>19</v>
      </c>
      <c r="G1" s="15" t="s">
        <v>1</v>
      </c>
      <c r="H1" s="15" t="s">
        <v>20</v>
      </c>
      <c r="I1" s="15" t="s">
        <v>21</v>
      </c>
      <c r="J1" s="15" t="s">
        <v>22</v>
      </c>
      <c r="K1" s="15" t="s">
        <v>2</v>
      </c>
      <c r="L1" s="15" t="s">
        <v>23</v>
      </c>
      <c r="M1" s="15" t="s">
        <v>24</v>
      </c>
      <c r="N1" s="15" t="s">
        <v>25</v>
      </c>
      <c r="O1" s="15" t="s">
        <v>26</v>
      </c>
      <c r="P1" s="15" t="s">
        <v>27</v>
      </c>
      <c r="Q1" s="15" t="s">
        <v>28</v>
      </c>
      <c r="R1" s="15" t="s">
        <v>29</v>
      </c>
      <c r="S1" s="15" t="s">
        <v>30</v>
      </c>
      <c r="T1" s="15" t="s">
        <v>31</v>
      </c>
      <c r="U1" s="15" t="s">
        <v>32</v>
      </c>
      <c r="V1" s="15" t="s">
        <v>33</v>
      </c>
      <c r="W1" s="15" t="s">
        <v>34</v>
      </c>
      <c r="X1" s="15" t="s">
        <v>35</v>
      </c>
      <c r="Y1" s="15" t="s">
        <v>36</v>
      </c>
      <c r="Z1" s="15" t="s">
        <v>37</v>
      </c>
      <c r="AA1" s="15" t="s">
        <v>38</v>
      </c>
      <c r="AB1" s="15" t="s">
        <v>39</v>
      </c>
      <c r="AC1" s="15" t="s">
        <v>40</v>
      </c>
      <c r="AD1" s="15" t="s">
        <v>41</v>
      </c>
      <c r="AE1" s="15" t="s">
        <v>42</v>
      </c>
      <c r="AF1" s="15" t="s">
        <v>43</v>
      </c>
      <c r="AG1" s="15" t="s">
        <v>44</v>
      </c>
      <c r="AH1" s="15" t="s">
        <v>45</v>
      </c>
      <c r="AI1" s="15" t="s">
        <v>46</v>
      </c>
      <c r="AJ1" s="15" t="s">
        <v>47</v>
      </c>
      <c r="AK1" s="15" t="s">
        <v>48</v>
      </c>
      <c r="AL1" s="15" t="s">
        <v>49</v>
      </c>
      <c r="AM1" s="16" t="s">
        <v>50</v>
      </c>
      <c r="AN1" s="15" t="s">
        <v>51</v>
      </c>
      <c r="AO1" s="16" t="s">
        <v>52</v>
      </c>
      <c r="AP1" s="16" t="s">
        <v>53</v>
      </c>
      <c r="AQ1" s="15" t="s">
        <v>54</v>
      </c>
      <c r="AR1" s="15" t="s">
        <v>55</v>
      </c>
      <c r="AS1" s="15" t="s">
        <v>56</v>
      </c>
      <c r="AT1" s="16" t="s">
        <v>57</v>
      </c>
      <c r="AU1" s="16" t="s">
        <v>58</v>
      </c>
      <c r="AV1" s="15" t="s">
        <v>59</v>
      </c>
      <c r="AW1" s="15" t="s">
        <v>60</v>
      </c>
      <c r="AX1" s="15" t="s">
        <v>61</v>
      </c>
      <c r="AY1" s="15" t="s">
        <v>62</v>
      </c>
      <c r="AZ1" s="16" t="s">
        <v>63</v>
      </c>
      <c r="BA1" s="15" t="s">
        <v>64</v>
      </c>
      <c r="BB1" s="15" t="s">
        <v>65</v>
      </c>
      <c r="BC1" s="15" t="s">
        <v>66</v>
      </c>
      <c r="BD1" s="16" t="s">
        <v>67</v>
      </c>
      <c r="BE1" s="15" t="s">
        <v>68</v>
      </c>
      <c r="BF1" s="15" t="s">
        <v>69</v>
      </c>
      <c r="BG1" s="15" t="s">
        <v>70</v>
      </c>
      <c r="BH1" s="15" t="s">
        <v>71</v>
      </c>
      <c r="BI1" s="15" t="s">
        <v>72</v>
      </c>
      <c r="BJ1" s="15" t="s">
        <v>73</v>
      </c>
      <c r="BK1" s="15" t="s">
        <v>74</v>
      </c>
      <c r="BL1" s="15" t="s">
        <v>75</v>
      </c>
      <c r="BM1" s="15"/>
      <c r="BN1" s="15" t="s">
        <v>76</v>
      </c>
      <c r="BO1" s="15" t="s">
        <v>77</v>
      </c>
      <c r="BP1" s="16" t="s">
        <v>78</v>
      </c>
      <c r="BQ1" s="16" t="s">
        <v>79</v>
      </c>
      <c r="BR1" s="16" t="s">
        <v>80</v>
      </c>
      <c r="BS1" s="16" t="s">
        <v>81</v>
      </c>
      <c r="AMG1" s="0"/>
      <c r="AMH1" s="0"/>
      <c r="AMI1" s="0"/>
      <c r="AMJ1" s="0"/>
    </row>
    <row r="2" customFormat="false" ht="12.8" hidden="false" customHeight="false" outlineLevel="0" collapsed="false">
      <c r="A2" s="18"/>
      <c r="B2" s="19"/>
      <c r="C2" s="18"/>
      <c r="D2" s="18"/>
      <c r="E2" s="18"/>
      <c r="F2" s="20"/>
      <c r="G2" s="21"/>
      <c r="H2" s="21"/>
      <c r="I2" s="21"/>
      <c r="J2" s="22"/>
      <c r="K2" s="20"/>
      <c r="L2" s="18"/>
      <c r="M2" s="18"/>
      <c r="N2" s="18"/>
      <c r="O2" s="23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24"/>
      <c r="BQ2" s="24"/>
      <c r="BR2" s="24"/>
      <c r="BS2" s="24"/>
    </row>
    <row r="3" customFormat="false" ht="12.8" hidden="false" customHeight="false" outlineLevel="0" collapsed="false">
      <c r="A3" s="25" t="n">
        <v>42916.9999884259</v>
      </c>
      <c r="B3" s="26" t="n">
        <v>42892</v>
      </c>
      <c r="C3" s="27" t="s">
        <v>82</v>
      </c>
      <c r="D3" s="28" t="n">
        <v>190402460</v>
      </c>
      <c r="E3" s="27" t="s">
        <v>83</v>
      </c>
      <c r="F3" s="27" t="n">
        <v>1827958</v>
      </c>
      <c r="G3" s="29" t="s">
        <v>8</v>
      </c>
      <c r="H3" s="29" t="s">
        <v>84</v>
      </c>
      <c r="I3" s="29" t="s">
        <v>85</v>
      </c>
      <c r="J3" s="30" t="s">
        <v>86</v>
      </c>
      <c r="K3" s="23" t="s">
        <v>9</v>
      </c>
      <c r="L3" s="27" t="s">
        <v>87</v>
      </c>
      <c r="M3" s="27"/>
      <c r="N3" s="28" t="n">
        <v>8615566</v>
      </c>
      <c r="O3" s="28" t="n">
        <v>500</v>
      </c>
      <c r="P3" s="31" t="n">
        <v>2940</v>
      </c>
      <c r="Q3" s="27" t="s">
        <v>88</v>
      </c>
      <c r="R3" s="28" t="n">
        <v>3370</v>
      </c>
      <c r="S3" s="27" t="s">
        <v>89</v>
      </c>
      <c r="T3" s="27" t="s">
        <v>90</v>
      </c>
      <c r="U3" s="27" t="s">
        <v>91</v>
      </c>
      <c r="V3" s="31" t="n">
        <v>8300</v>
      </c>
      <c r="W3" s="27" t="s">
        <v>92</v>
      </c>
      <c r="X3" s="28" t="n">
        <v>8460</v>
      </c>
      <c r="Y3" s="27" t="s">
        <v>90</v>
      </c>
      <c r="Z3" s="27" t="s">
        <v>93</v>
      </c>
      <c r="AA3" s="27" t="s">
        <v>94</v>
      </c>
      <c r="AB3" s="27" t="s">
        <v>94</v>
      </c>
      <c r="AC3" s="32" t="n">
        <v>1</v>
      </c>
      <c r="AD3" s="27" t="s">
        <v>95</v>
      </c>
      <c r="AE3" s="27" t="s">
        <v>96</v>
      </c>
      <c r="AF3" s="33" t="n">
        <v>15.2</v>
      </c>
      <c r="AG3" s="33" t="n">
        <v>1.23</v>
      </c>
      <c r="AH3" s="33" t="n">
        <v>15.2</v>
      </c>
      <c r="AI3" s="33" t="n">
        <v>30.5</v>
      </c>
      <c r="AJ3" s="27" t="s">
        <v>97</v>
      </c>
      <c r="AK3" s="33" t="n">
        <v>0</v>
      </c>
      <c r="AL3" s="33" t="n">
        <v>20</v>
      </c>
      <c r="AM3" s="33" t="n">
        <v>5.59</v>
      </c>
      <c r="AN3" s="33" t="n">
        <v>0</v>
      </c>
      <c r="AO3" s="33" t="n">
        <v>74.7</v>
      </c>
      <c r="AP3" s="33" t="n">
        <v>15.38</v>
      </c>
      <c r="AQ3" s="33" t="n">
        <v>0</v>
      </c>
      <c r="AR3" s="33" t="n">
        <v>0</v>
      </c>
      <c r="AS3" s="33" t="n">
        <v>0</v>
      </c>
      <c r="AT3" s="33" t="n">
        <v>148.775</v>
      </c>
      <c r="AU3" s="33" t="n">
        <v>0</v>
      </c>
      <c r="AV3" s="33" t="n">
        <v>0</v>
      </c>
      <c r="AW3" s="33" t="n">
        <v>0</v>
      </c>
      <c r="AX3" s="33" t="n">
        <v>0</v>
      </c>
      <c r="AY3" s="33" t="n">
        <v>0</v>
      </c>
      <c r="AZ3" s="33" t="n">
        <v>0</v>
      </c>
      <c r="BA3" s="33" t="n">
        <v>0</v>
      </c>
      <c r="BB3" s="33" t="n">
        <v>0</v>
      </c>
      <c r="BC3" s="33" t="n">
        <v>0</v>
      </c>
      <c r="BD3" s="33" t="n">
        <v>1.29625</v>
      </c>
      <c r="BE3" s="27" t="s">
        <v>98</v>
      </c>
      <c r="BF3" s="33" t="n">
        <v>0</v>
      </c>
      <c r="BG3" s="33" t="n">
        <v>0</v>
      </c>
      <c r="BH3" s="33" t="n">
        <v>0</v>
      </c>
      <c r="BI3" s="33" t="n">
        <v>0</v>
      </c>
      <c r="BJ3" s="33" t="n">
        <v>0</v>
      </c>
      <c r="BK3" s="33" t="n">
        <v>0</v>
      </c>
      <c r="BL3" s="33" t="n">
        <v>0</v>
      </c>
      <c r="BM3" s="33"/>
      <c r="BN3" s="33" t="n">
        <v>0</v>
      </c>
      <c r="BO3" s="27" t="s">
        <v>99</v>
      </c>
      <c r="BP3" s="34" t="n">
        <v>4.46325</v>
      </c>
      <c r="BQ3" s="34" t="n">
        <v>154.5345</v>
      </c>
      <c r="BR3" s="34" t="n">
        <f aca="false">+BQ3*0.14</f>
        <v>21.63483</v>
      </c>
      <c r="BS3" s="34" t="n">
        <f aca="false">+BR3+BQ3</f>
        <v>176.16933</v>
      </c>
    </row>
    <row r="4" customFormat="false" ht="12.8" hidden="false" customHeight="false" outlineLevel="0" collapsed="false">
      <c r="A4" s="25" t="n">
        <v>42916.9999884259</v>
      </c>
      <c r="B4" s="26" t="n">
        <v>42892</v>
      </c>
      <c r="C4" s="27" t="s">
        <v>100</v>
      </c>
      <c r="D4" s="28" t="n">
        <v>190402544</v>
      </c>
      <c r="E4" s="27" t="s">
        <v>101</v>
      </c>
      <c r="F4" s="27" t="n">
        <v>1827958</v>
      </c>
      <c r="G4" s="29" t="s">
        <v>8</v>
      </c>
      <c r="H4" s="29" t="s">
        <v>84</v>
      </c>
      <c r="I4" s="29" t="s">
        <v>85</v>
      </c>
      <c r="J4" s="30" t="s">
        <v>86</v>
      </c>
      <c r="K4" s="23" t="s">
        <v>9</v>
      </c>
      <c r="L4" s="27" t="s">
        <v>102</v>
      </c>
      <c r="M4" s="27"/>
      <c r="N4" s="28" t="n">
        <v>8615566</v>
      </c>
      <c r="O4" s="28" t="n">
        <v>500</v>
      </c>
      <c r="P4" s="31" t="n">
        <v>2940</v>
      </c>
      <c r="Q4" s="27" t="s">
        <v>88</v>
      </c>
      <c r="R4" s="28" t="n">
        <v>3370</v>
      </c>
      <c r="S4" s="27" t="s">
        <v>89</v>
      </c>
      <c r="T4" s="27" t="s">
        <v>90</v>
      </c>
      <c r="U4" s="27" t="s">
        <v>91</v>
      </c>
      <c r="V4" s="31" t="n">
        <v>8300</v>
      </c>
      <c r="W4" s="27" t="s">
        <v>92</v>
      </c>
      <c r="X4" s="28" t="n">
        <v>8460</v>
      </c>
      <c r="Y4" s="27" t="s">
        <v>90</v>
      </c>
      <c r="Z4" s="27" t="s">
        <v>93</v>
      </c>
      <c r="AA4" s="27" t="s">
        <v>94</v>
      </c>
      <c r="AB4" s="27" t="s">
        <v>94</v>
      </c>
      <c r="AC4" s="32" t="n">
        <v>3</v>
      </c>
      <c r="AD4" s="27" t="s">
        <v>103</v>
      </c>
      <c r="AE4" s="27" t="s">
        <v>96</v>
      </c>
      <c r="AF4" s="33" t="n">
        <v>15.3</v>
      </c>
      <c r="AG4" s="33" t="n">
        <v>1.23</v>
      </c>
      <c r="AH4" s="33" t="n">
        <v>15.3</v>
      </c>
      <c r="AI4" s="33" t="n">
        <v>0</v>
      </c>
      <c r="AJ4" s="27" t="s">
        <v>97</v>
      </c>
      <c r="AK4" s="33" t="n">
        <v>0</v>
      </c>
      <c r="AL4" s="33" t="n">
        <v>20</v>
      </c>
      <c r="AM4" s="33" t="n">
        <v>0</v>
      </c>
      <c r="AN4" s="33" t="n">
        <v>0</v>
      </c>
      <c r="AO4" s="33" t="n">
        <v>0</v>
      </c>
      <c r="AP4" s="33" t="n">
        <v>0</v>
      </c>
      <c r="AQ4" s="33" t="n">
        <v>0</v>
      </c>
      <c r="AR4" s="33" t="n">
        <v>0</v>
      </c>
      <c r="AS4" s="33" t="n">
        <v>0</v>
      </c>
      <c r="AT4" s="33" t="n">
        <v>0</v>
      </c>
      <c r="AU4" s="33" t="n">
        <v>0</v>
      </c>
      <c r="AV4" s="33" t="n">
        <v>0</v>
      </c>
      <c r="AW4" s="33" t="n">
        <v>0</v>
      </c>
      <c r="AX4" s="33" t="n">
        <v>0</v>
      </c>
      <c r="AY4" s="33" t="n">
        <v>0</v>
      </c>
      <c r="AZ4" s="33" t="n">
        <v>0</v>
      </c>
      <c r="BA4" s="33" t="n">
        <v>0</v>
      </c>
      <c r="BB4" s="33" t="n">
        <v>0</v>
      </c>
      <c r="BC4" s="33" t="n">
        <v>0</v>
      </c>
      <c r="BD4" s="33" t="n">
        <v>0</v>
      </c>
      <c r="BE4" s="27" t="s">
        <v>98</v>
      </c>
      <c r="BF4" s="33" t="n">
        <v>0</v>
      </c>
      <c r="BG4" s="33" t="n">
        <v>0</v>
      </c>
      <c r="BH4" s="33" t="n">
        <v>0</v>
      </c>
      <c r="BI4" s="33" t="n">
        <v>0</v>
      </c>
      <c r="BJ4" s="33" t="n">
        <v>0</v>
      </c>
      <c r="BK4" s="33" t="n">
        <v>0</v>
      </c>
      <c r="BL4" s="33" t="n">
        <v>0</v>
      </c>
      <c r="BM4" s="33"/>
      <c r="BN4" s="33" t="n">
        <v>0</v>
      </c>
      <c r="BO4" s="27" t="s">
        <v>99</v>
      </c>
      <c r="BP4" s="35" t="n">
        <v>0</v>
      </c>
      <c r="BQ4" s="35" t="n">
        <v>0</v>
      </c>
      <c r="BR4" s="35" t="n">
        <f aca="false">+BQ4*0.14</f>
        <v>0</v>
      </c>
      <c r="BS4" s="35" t="n">
        <f aca="false">+BR4+BQ4</f>
        <v>0</v>
      </c>
    </row>
    <row r="5" customFormat="false" ht="12.8" hidden="false" customHeight="false" outlineLevel="0" collapsed="false">
      <c r="A5" s="25" t="n">
        <v>42916.9999884259</v>
      </c>
      <c r="B5" s="26" t="n">
        <v>42908</v>
      </c>
      <c r="C5" s="27" t="s">
        <v>104</v>
      </c>
      <c r="D5" s="28" t="n">
        <v>191099846</v>
      </c>
      <c r="E5" s="27" t="s">
        <v>105</v>
      </c>
      <c r="F5" s="27" t="n">
        <v>1832798</v>
      </c>
      <c r="G5" s="29" t="s">
        <v>10</v>
      </c>
      <c r="H5" s="29" t="s">
        <v>106</v>
      </c>
      <c r="I5" s="29" t="s">
        <v>107</v>
      </c>
      <c r="J5" s="30" t="s">
        <v>108</v>
      </c>
      <c r="K5" s="23" t="s">
        <v>9</v>
      </c>
      <c r="L5" s="27" t="s">
        <v>109</v>
      </c>
      <c r="M5" s="27"/>
      <c r="N5" s="28" t="n">
        <v>8640962</v>
      </c>
      <c r="O5" s="28" t="n">
        <v>405</v>
      </c>
      <c r="P5" s="31" t="n">
        <v>1041</v>
      </c>
      <c r="Q5" s="27" t="s">
        <v>110</v>
      </c>
      <c r="R5" s="28" t="n">
        <v>2302</v>
      </c>
      <c r="S5" s="27" t="s">
        <v>111</v>
      </c>
      <c r="T5" s="27" t="s">
        <v>90</v>
      </c>
      <c r="U5" s="27" t="s">
        <v>112</v>
      </c>
      <c r="V5" s="31" t="n">
        <v>2940</v>
      </c>
      <c r="W5" s="27" t="s">
        <v>88</v>
      </c>
      <c r="X5" s="28" t="n">
        <v>3370</v>
      </c>
      <c r="Y5" s="27" t="s">
        <v>90</v>
      </c>
      <c r="Z5" s="27" t="s">
        <v>113</v>
      </c>
      <c r="AA5" s="27" t="s">
        <v>89</v>
      </c>
      <c r="AB5" s="27" t="s">
        <v>89</v>
      </c>
      <c r="AC5" s="32" t="n">
        <v>1</v>
      </c>
      <c r="AD5" s="27" t="s">
        <v>95</v>
      </c>
      <c r="AE5" s="27" t="s">
        <v>96</v>
      </c>
      <c r="AF5" s="33" t="n">
        <v>2</v>
      </c>
      <c r="AG5" s="33" t="n">
        <v>0</v>
      </c>
      <c r="AH5" s="33" t="n">
        <v>2</v>
      </c>
      <c r="AI5" s="33" t="n">
        <v>2</v>
      </c>
      <c r="AJ5" s="27" t="s">
        <v>97</v>
      </c>
      <c r="AK5" s="33" t="n">
        <v>0</v>
      </c>
      <c r="AL5" s="33" t="n">
        <v>20</v>
      </c>
      <c r="AM5" s="33" t="n">
        <v>2.32</v>
      </c>
      <c r="AN5" s="33" t="n">
        <v>0</v>
      </c>
      <c r="AO5" s="33" t="n">
        <v>57.84</v>
      </c>
      <c r="AP5" s="33" t="n">
        <v>7.69</v>
      </c>
      <c r="AQ5" s="33" t="n">
        <v>0</v>
      </c>
      <c r="AR5" s="33" t="n">
        <v>0</v>
      </c>
      <c r="AS5" s="33" t="n">
        <v>0</v>
      </c>
      <c r="AT5" s="33" t="n">
        <v>65.53</v>
      </c>
      <c r="AU5" s="33" t="n">
        <v>0</v>
      </c>
      <c r="AV5" s="33" t="n">
        <v>0</v>
      </c>
      <c r="AW5" s="33" t="n">
        <v>0</v>
      </c>
      <c r="AX5" s="33" t="n">
        <v>0</v>
      </c>
      <c r="AY5" s="33" t="n">
        <v>0</v>
      </c>
      <c r="AZ5" s="33" t="n">
        <v>0</v>
      </c>
      <c r="BA5" s="33" t="n">
        <v>0</v>
      </c>
      <c r="BB5" s="33" t="n">
        <v>0</v>
      </c>
      <c r="BC5" s="33" t="n">
        <v>0</v>
      </c>
      <c r="BD5" s="33" t="n">
        <v>0.085</v>
      </c>
      <c r="BE5" s="27" t="s">
        <v>98</v>
      </c>
      <c r="BF5" s="33" t="n">
        <v>0</v>
      </c>
      <c r="BG5" s="33" t="n">
        <v>0</v>
      </c>
      <c r="BH5" s="33" t="n">
        <v>0</v>
      </c>
      <c r="BI5" s="33" t="n">
        <v>0</v>
      </c>
      <c r="BJ5" s="33" t="n">
        <v>0</v>
      </c>
      <c r="BK5" s="33" t="n">
        <v>0</v>
      </c>
      <c r="BL5" s="33" t="n">
        <v>0</v>
      </c>
      <c r="BM5" s="33"/>
      <c r="BN5" s="33" t="n">
        <v>0</v>
      </c>
      <c r="BO5" s="27" t="s">
        <v>99</v>
      </c>
      <c r="BP5" s="34" t="n">
        <v>1.9659</v>
      </c>
      <c r="BQ5" s="34" t="n">
        <v>67.5809</v>
      </c>
      <c r="BR5" s="34" t="n">
        <f aca="false">+BQ5*0.14</f>
        <v>9.461326</v>
      </c>
      <c r="BS5" s="34" t="n">
        <f aca="false">+BR5+BQ5</f>
        <v>77.042226</v>
      </c>
    </row>
    <row r="6" customFormat="false" ht="12.8" hidden="false" customHeight="false" outlineLevel="0" collapsed="false">
      <c r="A6" s="25" t="n">
        <v>42916.9999884259</v>
      </c>
      <c r="B6" s="26" t="n">
        <v>42909</v>
      </c>
      <c r="C6" s="27" t="s">
        <v>114</v>
      </c>
      <c r="D6" s="28" t="n">
        <v>191144151</v>
      </c>
      <c r="E6" s="27" t="s">
        <v>115</v>
      </c>
      <c r="F6" s="27" t="n">
        <v>1832801</v>
      </c>
      <c r="G6" s="29" t="s">
        <v>11</v>
      </c>
      <c r="H6" s="29" t="s">
        <v>106</v>
      </c>
      <c r="I6" s="29" t="s">
        <v>85</v>
      </c>
      <c r="J6" s="30" t="s">
        <v>86</v>
      </c>
      <c r="K6" s="23" t="s">
        <v>9</v>
      </c>
      <c r="L6" s="27" t="s">
        <v>116</v>
      </c>
      <c r="M6" s="27"/>
      <c r="N6" s="28" t="n">
        <v>8642359</v>
      </c>
      <c r="O6" s="28" t="n">
        <v>500</v>
      </c>
      <c r="P6" s="31" t="n">
        <v>2940</v>
      </c>
      <c r="Q6" s="27" t="s">
        <v>88</v>
      </c>
      <c r="R6" s="28" t="n">
        <v>2940</v>
      </c>
      <c r="S6" s="27" t="s">
        <v>117</v>
      </c>
      <c r="T6" s="27" t="s">
        <v>118</v>
      </c>
      <c r="U6" s="27" t="s">
        <v>119</v>
      </c>
      <c r="V6" s="31" t="n">
        <v>4000</v>
      </c>
      <c r="W6" s="27" t="s">
        <v>120</v>
      </c>
      <c r="X6" s="28" t="n">
        <v>3630</v>
      </c>
      <c r="Y6" s="27" t="s">
        <v>118</v>
      </c>
      <c r="Z6" s="27" t="s">
        <v>121</v>
      </c>
      <c r="AA6" s="27" t="s">
        <v>122</v>
      </c>
      <c r="AB6" s="27" t="s">
        <v>123</v>
      </c>
      <c r="AC6" s="32" t="n">
        <v>1</v>
      </c>
      <c r="AD6" s="27" t="s">
        <v>95</v>
      </c>
      <c r="AE6" s="27" t="s">
        <v>96</v>
      </c>
      <c r="AF6" s="33" t="n">
        <v>2</v>
      </c>
      <c r="AG6" s="33" t="n">
        <v>1</v>
      </c>
      <c r="AH6" s="33" t="n">
        <v>2</v>
      </c>
      <c r="AI6" s="33" t="n">
        <v>2</v>
      </c>
      <c r="AJ6" s="27" t="s">
        <v>97</v>
      </c>
      <c r="AK6" s="33" t="n">
        <v>0</v>
      </c>
      <c r="AL6" s="33" t="n">
        <v>20</v>
      </c>
      <c r="AM6" s="33" t="n">
        <v>2.32</v>
      </c>
      <c r="AN6" s="33" t="n">
        <v>0</v>
      </c>
      <c r="AO6" s="33" t="n">
        <v>57.84</v>
      </c>
      <c r="AP6" s="33" t="n">
        <v>7.69</v>
      </c>
      <c r="AQ6" s="33" t="n">
        <v>0</v>
      </c>
      <c r="AR6" s="33" t="n">
        <v>0</v>
      </c>
      <c r="AS6" s="33" t="n">
        <v>0</v>
      </c>
      <c r="AT6" s="33" t="n">
        <v>65.53</v>
      </c>
      <c r="AU6" s="33" t="n">
        <v>0</v>
      </c>
      <c r="AV6" s="33" t="n">
        <v>0</v>
      </c>
      <c r="AW6" s="33" t="n">
        <v>0</v>
      </c>
      <c r="AX6" s="33" t="n">
        <v>0</v>
      </c>
      <c r="AY6" s="33" t="n">
        <v>0</v>
      </c>
      <c r="AZ6" s="33" t="n">
        <v>0</v>
      </c>
      <c r="BA6" s="33" t="n">
        <v>0</v>
      </c>
      <c r="BB6" s="33" t="n">
        <v>0</v>
      </c>
      <c r="BC6" s="33" t="n">
        <v>0</v>
      </c>
      <c r="BD6" s="33" t="n">
        <v>0.085</v>
      </c>
      <c r="BE6" s="27" t="s">
        <v>98</v>
      </c>
      <c r="BF6" s="33" t="n">
        <v>0</v>
      </c>
      <c r="BG6" s="33" t="n">
        <v>0</v>
      </c>
      <c r="BH6" s="33" t="n">
        <v>0</v>
      </c>
      <c r="BI6" s="33" t="n">
        <v>0</v>
      </c>
      <c r="BJ6" s="33" t="n">
        <v>0</v>
      </c>
      <c r="BK6" s="33" t="n">
        <v>0</v>
      </c>
      <c r="BL6" s="33" t="n">
        <v>0</v>
      </c>
      <c r="BM6" s="33"/>
      <c r="BN6" s="33" t="n">
        <v>0</v>
      </c>
      <c r="BO6" s="27" t="s">
        <v>99</v>
      </c>
      <c r="BP6" s="34" t="n">
        <v>1.9659</v>
      </c>
      <c r="BQ6" s="34" t="n">
        <v>67.5809</v>
      </c>
      <c r="BR6" s="34" t="n">
        <f aca="false">+BQ6*0.14</f>
        <v>9.461326</v>
      </c>
      <c r="BS6" s="34" t="n">
        <f aca="false">+BR6+BQ6</f>
        <v>77.042226</v>
      </c>
    </row>
    <row r="7" customFormat="false" ht="12.8" hidden="false" customHeight="false" outlineLevel="0" collapsed="false">
      <c r="A7" s="25" t="n">
        <v>42916.9999884259</v>
      </c>
      <c r="B7" s="26" t="n">
        <v>42913</v>
      </c>
      <c r="C7" s="27" t="s">
        <v>124</v>
      </c>
      <c r="D7" s="28" t="n">
        <v>191289268</v>
      </c>
      <c r="E7" s="27" t="s">
        <v>125</v>
      </c>
      <c r="F7" s="27" t="n">
        <v>1833272</v>
      </c>
      <c r="G7" s="29" t="s">
        <v>12</v>
      </c>
      <c r="H7" s="29" t="s">
        <v>126</v>
      </c>
      <c r="I7" s="29" t="s">
        <v>85</v>
      </c>
      <c r="J7" s="30" t="s">
        <v>86</v>
      </c>
      <c r="K7" s="23" t="s">
        <v>9</v>
      </c>
      <c r="L7" s="27" t="s">
        <v>127</v>
      </c>
      <c r="M7" s="27"/>
      <c r="N7" s="28" t="n">
        <v>8644929</v>
      </c>
      <c r="O7" s="28" t="n">
        <v>500</v>
      </c>
      <c r="P7" s="31" t="n">
        <v>2940</v>
      </c>
      <c r="Q7" s="27" t="s">
        <v>88</v>
      </c>
      <c r="R7" s="28" t="n">
        <v>2940</v>
      </c>
      <c r="S7" s="27" t="s">
        <v>117</v>
      </c>
      <c r="T7" s="27" t="s">
        <v>118</v>
      </c>
      <c r="U7" s="27" t="s">
        <v>119</v>
      </c>
      <c r="V7" s="31" t="n">
        <v>4000</v>
      </c>
      <c r="W7" s="27" t="s">
        <v>120</v>
      </c>
      <c r="X7" s="28" t="n">
        <v>3629</v>
      </c>
      <c r="Y7" s="27" t="s">
        <v>118</v>
      </c>
      <c r="Z7" s="27" t="s">
        <v>113</v>
      </c>
      <c r="AA7" s="27" t="s">
        <v>123</v>
      </c>
      <c r="AB7" s="27" t="s">
        <v>123</v>
      </c>
      <c r="AC7" s="32" t="n">
        <v>1</v>
      </c>
      <c r="AD7" s="27" t="s">
        <v>95</v>
      </c>
      <c r="AE7" s="27" t="s">
        <v>96</v>
      </c>
      <c r="AF7" s="33" t="n">
        <v>1</v>
      </c>
      <c r="AG7" s="33" t="n">
        <v>1</v>
      </c>
      <c r="AH7" s="33" t="n">
        <v>1</v>
      </c>
      <c r="AI7" s="33" t="n">
        <v>1</v>
      </c>
      <c r="AJ7" s="27" t="s">
        <v>97</v>
      </c>
      <c r="AK7" s="33" t="n">
        <v>0</v>
      </c>
      <c r="AL7" s="33" t="n">
        <v>20</v>
      </c>
      <c r="AM7" s="33" t="n">
        <v>2.32</v>
      </c>
      <c r="AN7" s="33" t="n">
        <v>0</v>
      </c>
      <c r="AO7" s="33" t="n">
        <v>57.84</v>
      </c>
      <c r="AP7" s="33" t="n">
        <v>7.69</v>
      </c>
      <c r="AQ7" s="33" t="n">
        <v>0</v>
      </c>
      <c r="AR7" s="33" t="n">
        <v>0</v>
      </c>
      <c r="AS7" s="33" t="n">
        <v>0</v>
      </c>
      <c r="AT7" s="33" t="n">
        <v>65.53</v>
      </c>
      <c r="AU7" s="33" t="n">
        <v>0</v>
      </c>
      <c r="AV7" s="33" t="n">
        <v>0</v>
      </c>
      <c r="AW7" s="33" t="n">
        <v>0</v>
      </c>
      <c r="AX7" s="33" t="n">
        <v>0</v>
      </c>
      <c r="AY7" s="33" t="n">
        <v>0</v>
      </c>
      <c r="AZ7" s="33" t="n">
        <v>0</v>
      </c>
      <c r="BA7" s="33" t="n">
        <v>0</v>
      </c>
      <c r="BB7" s="33" t="n">
        <v>0</v>
      </c>
      <c r="BC7" s="33" t="n">
        <v>0</v>
      </c>
      <c r="BD7" s="33" t="n">
        <v>0.0425</v>
      </c>
      <c r="BE7" s="27" t="s">
        <v>98</v>
      </c>
      <c r="BF7" s="33" t="n">
        <v>0</v>
      </c>
      <c r="BG7" s="33" t="n">
        <v>0</v>
      </c>
      <c r="BH7" s="33" t="n">
        <v>0</v>
      </c>
      <c r="BI7" s="33" t="n">
        <v>0</v>
      </c>
      <c r="BJ7" s="33" t="n">
        <v>0</v>
      </c>
      <c r="BK7" s="33" t="n">
        <v>0</v>
      </c>
      <c r="BL7" s="33" t="n">
        <v>0</v>
      </c>
      <c r="BM7" s="33"/>
      <c r="BN7" s="33" t="n">
        <v>0</v>
      </c>
      <c r="BO7" s="27" t="s">
        <v>99</v>
      </c>
      <c r="BP7" s="34" t="n">
        <v>1.9659</v>
      </c>
      <c r="BQ7" s="34" t="n">
        <v>67.5384</v>
      </c>
      <c r="BR7" s="34" t="n">
        <f aca="false">+BQ7*0.14</f>
        <v>9.455376</v>
      </c>
      <c r="BS7" s="34" t="n">
        <f aca="false">+BR7+BQ7</f>
        <v>76.993776</v>
      </c>
    </row>
    <row r="8" customFormat="false" ht="12.8" hidden="false" customHeight="false" outlineLevel="0" collapsed="false">
      <c r="A8" s="25" t="n">
        <v>42916.9999884259</v>
      </c>
      <c r="B8" s="26" t="n">
        <v>42916</v>
      </c>
      <c r="C8" s="27" t="s">
        <v>128</v>
      </c>
      <c r="D8" s="28" t="n">
        <v>191485448</v>
      </c>
      <c r="E8" s="27" t="s">
        <v>129</v>
      </c>
      <c r="F8" s="27" t="n">
        <v>1834728</v>
      </c>
      <c r="G8" s="29" t="s">
        <v>13</v>
      </c>
      <c r="H8" s="29" t="s">
        <v>130</v>
      </c>
      <c r="I8" s="29" t="s">
        <v>85</v>
      </c>
      <c r="J8" s="30" t="s">
        <v>86</v>
      </c>
      <c r="K8" s="23" t="s">
        <v>9</v>
      </c>
      <c r="L8" s="27" t="s">
        <v>131</v>
      </c>
      <c r="M8" s="27"/>
      <c r="N8" s="28" t="n">
        <v>0</v>
      </c>
      <c r="O8" s="28" t="n">
        <v>500</v>
      </c>
      <c r="P8" s="31" t="n">
        <v>2940</v>
      </c>
      <c r="Q8" s="27" t="s">
        <v>88</v>
      </c>
      <c r="R8" s="28" t="n">
        <v>2940</v>
      </c>
      <c r="S8" s="27" t="s">
        <v>117</v>
      </c>
      <c r="T8" s="27" t="s">
        <v>118</v>
      </c>
      <c r="U8" s="27" t="s">
        <v>119</v>
      </c>
      <c r="V8" s="31" t="n">
        <v>2000</v>
      </c>
      <c r="W8" s="27" t="s">
        <v>132</v>
      </c>
      <c r="X8" s="28" t="n">
        <v>1620</v>
      </c>
      <c r="Y8" s="27" t="s">
        <v>118</v>
      </c>
      <c r="Z8" s="27" t="s">
        <v>133</v>
      </c>
      <c r="AA8" s="27" t="s">
        <v>134</v>
      </c>
      <c r="AB8" s="27" t="s">
        <v>134</v>
      </c>
      <c r="AC8" s="32" t="n">
        <v>4</v>
      </c>
      <c r="AD8" s="27" t="s">
        <v>95</v>
      </c>
      <c r="AE8" s="27" t="s">
        <v>96</v>
      </c>
      <c r="AF8" s="33" t="n">
        <v>4</v>
      </c>
      <c r="AG8" s="33" t="n">
        <v>1</v>
      </c>
      <c r="AH8" s="33" t="n">
        <v>4</v>
      </c>
      <c r="AI8" s="33" t="n">
        <v>4</v>
      </c>
      <c r="AJ8" s="27" t="s">
        <v>97</v>
      </c>
      <c r="AK8" s="33" t="n">
        <v>0</v>
      </c>
      <c r="AL8" s="33" t="n">
        <v>20</v>
      </c>
      <c r="AM8" s="33" t="n">
        <v>1.37</v>
      </c>
      <c r="AN8" s="33" t="n">
        <v>0</v>
      </c>
      <c r="AO8" s="33" t="n">
        <v>57.84</v>
      </c>
      <c r="AP8" s="33" t="n">
        <v>7.69</v>
      </c>
      <c r="AQ8" s="33" t="n">
        <v>0</v>
      </c>
      <c r="AR8" s="33" t="n">
        <v>0</v>
      </c>
      <c r="AS8" s="33" t="n">
        <v>0</v>
      </c>
      <c r="AT8" s="33" t="n">
        <v>65.53</v>
      </c>
      <c r="AU8" s="33" t="n">
        <v>0</v>
      </c>
      <c r="AV8" s="33" t="n">
        <v>0</v>
      </c>
      <c r="AW8" s="33" t="n">
        <v>0</v>
      </c>
      <c r="AX8" s="33" t="n">
        <v>0</v>
      </c>
      <c r="AY8" s="33" t="n">
        <v>0</v>
      </c>
      <c r="AZ8" s="33" t="n">
        <v>0</v>
      </c>
      <c r="BA8" s="33" t="n">
        <v>0</v>
      </c>
      <c r="BB8" s="33" t="n">
        <v>0</v>
      </c>
      <c r="BC8" s="33" t="n">
        <v>0</v>
      </c>
      <c r="BD8" s="33" t="n">
        <v>0.2932</v>
      </c>
      <c r="BE8" s="27" t="s">
        <v>135</v>
      </c>
      <c r="BF8" s="33" t="n">
        <v>0</v>
      </c>
      <c r="BG8" s="33" t="n">
        <v>0</v>
      </c>
      <c r="BH8" s="33" t="n">
        <v>0</v>
      </c>
      <c r="BI8" s="33" t="n">
        <v>0</v>
      </c>
      <c r="BJ8" s="33" t="n">
        <v>0</v>
      </c>
      <c r="BK8" s="33" t="n">
        <v>0</v>
      </c>
      <c r="BL8" s="33" t="n">
        <v>0</v>
      </c>
      <c r="BM8" s="33"/>
      <c r="BN8" s="33" t="n">
        <v>0</v>
      </c>
      <c r="BO8" s="27" t="s">
        <v>99</v>
      </c>
      <c r="BP8" s="34" t="n">
        <v>1.9659</v>
      </c>
      <c r="BQ8" s="34" t="n">
        <v>67.7891</v>
      </c>
      <c r="BR8" s="34" t="n">
        <f aca="false">+BQ8*0.14</f>
        <v>9.490474</v>
      </c>
      <c r="BS8" s="34" t="n">
        <f aca="false">+BR8+BQ8</f>
        <v>77.279574</v>
      </c>
    </row>
    <row r="9" customFormat="false" ht="12.8" hidden="false" customHeight="false" outlineLevel="0" collapsed="false">
      <c r="BQ9" s="36" t="n">
        <f aca="false">SUM(BQ3:BQ8)</f>
        <v>425.0238</v>
      </c>
      <c r="BR9" s="36" t="n">
        <f aca="false">SUM(BR3:BR8)</f>
        <v>59.503332</v>
      </c>
      <c r="BS9" s="36" t="n">
        <f aca="false">SUM(BS3:BS8)</f>
        <v>484.527132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2017-07-06T04:36:57Z</dcterms:created>
  <dc:creator>Cassandra Breedt</dc:creator>
  <dc:language>en-ZA</dc:language>
  <cp:lastModifiedBy>Cassandra Breedt</cp:lastModifiedBy>
  <cp:lastPrinted>2017-07-06T06:30:24Z</cp:lastPrinted>
  <dcterms:modified xsi:type="dcterms:W3CDTF">2017-07-07T05:35:32Z</dcterms:modified>
  <cp:revision>0</cp:revision>
</cp:coreProperties>
</file>