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EE2DBC0-FA05-4474-A258-0E9CBE5A28F3}" xr6:coauthVersionLast="47" xr6:coauthVersionMax="47" xr10:uidLastSave="{00000000-0000-0000-0000-000000000000}"/>
  <bookViews>
    <workbookView xWindow="28680" yWindow="-120" windowWidth="20730" windowHeight="11040" xr2:uid="{727B33DE-9ACF-4D0E-AC3F-FF9864D32965}"/>
  </bookViews>
  <sheets>
    <sheet name="FMR MOVE 3006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3" i="1" l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<sst xmlns="http://schemas.openxmlformats.org/spreadsheetml/2006/main" count="4904" uniqueCount="498">
  <si>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</si>
  <si>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</si>
  <si>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</si>
  <si>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</si>
  <si>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</si>
  <si>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</si>
  <si>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</si>
  <si>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</si>
  <si>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</si>
  <si>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</si>
  <si>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</si>
  <si>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</si>
  <si>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</si>
  <si>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</si>
  <si>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</si>
  <si>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</si>
  <si>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</si>
  <si>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</si>
  <si>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</si>
  <si>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</si>
  <si>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</si>
  <si>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</si>
  <si>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</si>
  <si>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</si>
  <si>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</si>
  <si>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</si>
  <si>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</si>
  <si>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</si>
  <si>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</si>
  <si>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</si>
  <si>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</si>
  <si>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</si>
  <si>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</si>
  <si>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</si>
  <si>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</si>
  <si>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</si>
  <si>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</si>
  <si>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</si>
  <si>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</si>
  <si>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</si>
  <si>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</si>
  <si>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</si>
  <si>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</si>
  <si>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</si>
  <si>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</si>
  <si>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</si>
  <si>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</si>
  <si>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</si>
  <si>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</si>
  <si>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</si>
  <si>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</si>
  <si>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</si>
  <si>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</si>
  <si>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</si>
  <si>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</si>
  <si>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</si>
  <si>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</si>
  <si>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</si>
  <si>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</si>
  <si>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</si>
  <si>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</si>
  <si>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</si>
  <si>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</si>
  <si>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</si>
  <si>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</si>
  <si>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</si>
  <si>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</si>
  <si>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</si>
  <si>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</si>
  <si>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</si>
  <si>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</si>
  <si>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</si>
  <si>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</si>
  <si>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</si>
  <si>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</si>
  <si>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PIET2</t>
  </si>
  <si>
    <t>PIETERSBURG</t>
  </si>
  <si>
    <t xml:space="preserve">ATM SOLUTIONS                      </t>
  </si>
  <si>
    <t xml:space="preserve">                                   </t>
  </si>
  <si>
    <t>DBC</t>
  </si>
  <si>
    <t>REGINALD</t>
  </si>
  <si>
    <t>NTANGA</t>
  </si>
  <si>
    <t>heinrich</t>
  </si>
  <si>
    <t>yes</t>
  </si>
  <si>
    <t>DOC</t>
  </si>
  <si>
    <t>POD received from cell 0813693772 M</t>
  </si>
  <si>
    <t>0700</t>
  </si>
  <si>
    <t>PARCEL</t>
  </si>
  <si>
    <t>no</t>
  </si>
  <si>
    <t>LOUIS</t>
  </si>
  <si>
    <t>LOUIS TRICHARDT</t>
  </si>
  <si>
    <t xml:space="preserve">FIDELITY CASH SERVICES             </t>
  </si>
  <si>
    <t>RINDZELANI</t>
  </si>
  <si>
    <t>mitileni</t>
  </si>
  <si>
    <t>POD received from cell 0815633627 M</t>
  </si>
  <si>
    <t>0920</t>
  </si>
  <si>
    <t>RINDZHELANI</t>
  </si>
  <si>
    <t>Robert</t>
  </si>
  <si>
    <t>HEINRICH</t>
  </si>
  <si>
    <t>KHUTSI RAMALOBELA</t>
  </si>
  <si>
    <t>hermnich</t>
  </si>
  <si>
    <t>POD received from cell 0791933005 M</t>
  </si>
  <si>
    <t xml:space="preserve">ATM SOLUTIONS POLOKWANE            </t>
  </si>
  <si>
    <t>BURG1</t>
  </si>
  <si>
    <t>BURGERSFORT</t>
  </si>
  <si>
    <t xml:space="preserve">FIDELITY                           </t>
  </si>
  <si>
    <t>nthanga</t>
  </si>
  <si>
    <t>DOC / NDC</t>
  </si>
  <si>
    <t>POD received from cell 0762402177 M</t>
  </si>
  <si>
    <t>TZANE</t>
  </si>
  <si>
    <t>TZANEEN</t>
  </si>
  <si>
    <t>KHUTSO</t>
  </si>
  <si>
    <t>Jeanette</t>
  </si>
  <si>
    <t>POD received from cell 0729380892 M</t>
  </si>
  <si>
    <t>0850</t>
  </si>
  <si>
    <t>SANDT</t>
  </si>
  <si>
    <t>SANDTON</t>
  </si>
  <si>
    <t>PORT3</t>
  </si>
  <si>
    <t>PORT ELIZABETH</t>
  </si>
  <si>
    <t>ON1</t>
  </si>
  <si>
    <t>MALCOLM</t>
  </si>
  <si>
    <t>NA</t>
  </si>
  <si>
    <t>Delstoltz</t>
  </si>
  <si>
    <t>POD received from cell 0814739791 M</t>
  </si>
  <si>
    <t>DURBA</t>
  </si>
  <si>
    <t>DURBAN</t>
  </si>
  <si>
    <t>RAHUL</t>
  </si>
  <si>
    <t>ELIZMA</t>
  </si>
  <si>
    <t>Rahul</t>
  </si>
  <si>
    <t>POD received from cell 0747980518 M</t>
  </si>
  <si>
    <t>reginald</t>
  </si>
  <si>
    <t>doc</t>
  </si>
  <si>
    <t>0699</t>
  </si>
  <si>
    <t>RUSTE</t>
  </si>
  <si>
    <t>RUSTENBURG</t>
  </si>
  <si>
    <t>NICO</t>
  </si>
  <si>
    <t>AUDRICK</t>
  </si>
  <si>
    <t>Isaac</t>
  </si>
  <si>
    <t>POD received from cell 0781730799 M</t>
  </si>
  <si>
    <t>0300</t>
  </si>
  <si>
    <t>UMTAT</t>
  </si>
  <si>
    <t>UMTATA</t>
  </si>
  <si>
    <t>MALCOM COUTTS</t>
  </si>
  <si>
    <t>ZUKO</t>
  </si>
  <si>
    <t>vanessa</t>
  </si>
  <si>
    <t>Late Linehaul Delayed Beyond Skynet Control</t>
  </si>
  <si>
    <t>UAT</t>
  </si>
  <si>
    <t>POD received from cell 0793098518 M</t>
  </si>
  <si>
    <t>BOXES</t>
  </si>
  <si>
    <t>ROODE</t>
  </si>
  <si>
    <t>ROODEPOORT</t>
  </si>
  <si>
    <t xml:space="preserve">UNILOCK                            </t>
  </si>
  <si>
    <t>CJANTELL OLWAGE</t>
  </si>
  <si>
    <t>chantel</t>
  </si>
  <si>
    <t>POD received from cell 0659987607 M</t>
  </si>
  <si>
    <t>STORES</t>
  </si>
  <si>
    <t>TSHIFHIWA</t>
  </si>
  <si>
    <t>MMABA</t>
  </si>
  <si>
    <t>MMABATHO</t>
  </si>
  <si>
    <t>JOHAN</t>
  </si>
  <si>
    <t>JOHANNESBURG</t>
  </si>
  <si>
    <t>PETER L</t>
  </si>
  <si>
    <t>CSH / doc</t>
  </si>
  <si>
    <t>WELKO</t>
  </si>
  <si>
    <t>WELKOM</t>
  </si>
  <si>
    <t xml:space="preserve">ATM SOLUTION                       </t>
  </si>
  <si>
    <t>DIVAN</t>
  </si>
  <si>
    <t>thando</t>
  </si>
  <si>
    <t>POD received from cell 0767105066 M</t>
  </si>
  <si>
    <t>REGINALG</t>
  </si>
  <si>
    <t>marcia</t>
  </si>
  <si>
    <t>NDC / doc</t>
  </si>
  <si>
    <t>zebla</t>
  </si>
  <si>
    <t>POD received from cell 0726120122 M</t>
  </si>
  <si>
    <t xml:space="preserve">ATM SOLUTIONS - PE                 </t>
  </si>
  <si>
    <t xml:space="preserve">ATM SOLUTIONS JHB                  </t>
  </si>
  <si>
    <t>AADIL   CHARLENE</t>
  </si>
  <si>
    <t>MALCOLM COUTTS</t>
  </si>
  <si>
    <t>moratula</t>
  </si>
  <si>
    <t>CAPET</t>
  </si>
  <si>
    <t>CAPE TOWN</t>
  </si>
  <si>
    <t xml:space="preserve">ATM SOL CAPE TOWN                  </t>
  </si>
  <si>
    <t>GULLIVAN</t>
  </si>
  <si>
    <t>chantley</t>
  </si>
  <si>
    <t>POD received from cell 0842084217 M</t>
  </si>
  <si>
    <t>RICHA</t>
  </si>
  <si>
    <t>RICHARDS BAY</t>
  </si>
  <si>
    <t xml:space="preserve">ATM SOL                            </t>
  </si>
  <si>
    <t>SBONISO</t>
  </si>
  <si>
    <t>Hold for Collection</t>
  </si>
  <si>
    <t>psi</t>
  </si>
  <si>
    <t>POD received from cell 0622541956 M</t>
  </si>
  <si>
    <t>EAST</t>
  </si>
  <si>
    <t>EAST LONDON</t>
  </si>
  <si>
    <t xml:space="preserve">ATM SOLUTIONS EAST LONDON          </t>
  </si>
  <si>
    <t>JASON PETERS</t>
  </si>
  <si>
    <t>L BOYA</t>
  </si>
  <si>
    <t>chentley</t>
  </si>
  <si>
    <t>NTANGANEDZENI</t>
  </si>
  <si>
    <t>HENDRICH</t>
  </si>
  <si>
    <t>doc / NDC</t>
  </si>
  <si>
    <t>GEORG</t>
  </si>
  <si>
    <t>GEORGE</t>
  </si>
  <si>
    <t>ETTHIENN</t>
  </si>
  <si>
    <t>JOHAN MARX</t>
  </si>
  <si>
    <t>Chantley</t>
  </si>
  <si>
    <t>JON</t>
  </si>
  <si>
    <t>KHUTSO PRESENT</t>
  </si>
  <si>
    <t>zeblon</t>
  </si>
  <si>
    <t>MIDD2</t>
  </si>
  <si>
    <t>MIDDELBURG (Mpumalanga)</t>
  </si>
  <si>
    <t>DONALD</t>
  </si>
  <si>
    <t>Donald</t>
  </si>
  <si>
    <t>POD received from cell 0793866786 M</t>
  </si>
  <si>
    <t>Joe</t>
  </si>
  <si>
    <t>0299</t>
  </si>
  <si>
    <t>PORT4</t>
  </si>
  <si>
    <t>PORT SHEPSTONE</t>
  </si>
  <si>
    <t>KISHAL HARL</t>
  </si>
  <si>
    <t>KISHOL</t>
  </si>
  <si>
    <t xml:space="preserve">ATM SOLUTIONS GEORGE               </t>
  </si>
  <si>
    <t>johan</t>
  </si>
  <si>
    <t>POD received from cell 0621494136 M</t>
  </si>
  <si>
    <t>henrich</t>
  </si>
  <si>
    <t>Outlying delivery location</t>
  </si>
  <si>
    <t>liv</t>
  </si>
  <si>
    <t xml:space="preserve">UNILOCK MANUFACTURING CC           </t>
  </si>
  <si>
    <t xml:space="preserve">ATM SOLUTIONS DURBAN               </t>
  </si>
  <si>
    <t>?</t>
  </si>
  <si>
    <t>YASHEN</t>
  </si>
  <si>
    <t>CHANTELL OLWAGE   PIOTR</t>
  </si>
  <si>
    <t>Flyer</t>
  </si>
  <si>
    <t xml:space="preserve">ATM SOLUTIONS LOUIS TRICHARDT      </t>
  </si>
  <si>
    <t>buasi</t>
  </si>
  <si>
    <t>POD received from cell 0646029635 M</t>
  </si>
  <si>
    <t xml:space="preserve">ATM RUSTENBURG                     </t>
  </si>
  <si>
    <t>NICODEMUS SETHE</t>
  </si>
  <si>
    <t>Nicodemus</t>
  </si>
  <si>
    <t xml:space="preserve">ATMS SOLUTIONS                     </t>
  </si>
  <si>
    <t>Audrick   Elizma - Locks Depar</t>
  </si>
  <si>
    <t>tshifhiwa</t>
  </si>
  <si>
    <t>STILF</t>
  </si>
  <si>
    <t>STILFONTEIN</t>
  </si>
  <si>
    <t xml:space="preserve">KAGISO                             </t>
  </si>
  <si>
    <t xml:space="preserve">PARCEL                                            </t>
  </si>
  <si>
    <t>TO027486</t>
  </si>
  <si>
    <t>CHANTLEY</t>
  </si>
  <si>
    <t>rathaba</t>
  </si>
  <si>
    <t>PIET1</t>
  </si>
  <si>
    <t>PIETERMARITZBURG</t>
  </si>
  <si>
    <t xml:space="preserve">ATM SOLUTIONS PMB                  </t>
  </si>
  <si>
    <t>MAERVEL -REDDY</t>
  </si>
  <si>
    <t>Nthabaleng</t>
  </si>
  <si>
    <t>POD received from cell 0848417301 M</t>
  </si>
  <si>
    <t>M MALULEKE</t>
  </si>
  <si>
    <t>ZINGILE</t>
  </si>
  <si>
    <t>KISHAL</t>
  </si>
  <si>
    <t>N A</t>
  </si>
  <si>
    <t>MIKAL</t>
  </si>
  <si>
    <t>Casey</t>
  </si>
  <si>
    <t xml:space="preserve">ATM SOLUTIONS CAPE TOWN            </t>
  </si>
  <si>
    <t xml:space="preserve">chantley                      </t>
  </si>
  <si>
    <t>Missed cutoff</t>
  </si>
  <si>
    <t>TAJ</t>
  </si>
  <si>
    <t xml:space="preserve">POD received from cell 0842084217 M     </t>
  </si>
  <si>
    <t>BETHL</t>
  </si>
  <si>
    <t>BETHLEHEM</t>
  </si>
  <si>
    <t>KEISO</t>
  </si>
  <si>
    <t>CHANTELLE MARIE</t>
  </si>
  <si>
    <t>keiso</t>
  </si>
  <si>
    <t>hendrich</t>
  </si>
  <si>
    <t>Sboniso</t>
  </si>
  <si>
    <t>nhl</t>
  </si>
  <si>
    <t>NEWCA</t>
  </si>
  <si>
    <t>NEWCASTLE</t>
  </si>
  <si>
    <t>LINDO</t>
  </si>
  <si>
    <t>SNY</t>
  </si>
  <si>
    <t xml:space="preserve">GEORGE CENTRAL STORAGE COMPANY     </t>
  </si>
  <si>
    <t>JOHAN MAX</t>
  </si>
  <si>
    <t xml:space="preserve">PAYCORP - ATM SOLUTIONS HEAD O     </t>
  </si>
  <si>
    <t>MIDRA</t>
  </si>
  <si>
    <t>MIDRAND</t>
  </si>
  <si>
    <t xml:space="preserve">ALLCASH TECHNOLOGIES               </t>
  </si>
  <si>
    <t>Ellen Mntambo</t>
  </si>
  <si>
    <t>Ann Quinton Noma</t>
  </si>
  <si>
    <t>Lydia</t>
  </si>
  <si>
    <t>POD received from cell 0605335750 M</t>
  </si>
  <si>
    <t>Driver to call Chantell 0718581594</t>
  </si>
  <si>
    <t>REF TO 080011536032</t>
  </si>
  <si>
    <t>COERT</t>
  </si>
  <si>
    <t>BLOE1</t>
  </si>
  <si>
    <t>BLOEMFONTEIN</t>
  </si>
  <si>
    <t>HEIN</t>
  </si>
  <si>
    <t>cassy</t>
  </si>
  <si>
    <t>POD received from cell 0699631211 M</t>
  </si>
  <si>
    <t>POD received from cell 069914459 M</t>
  </si>
  <si>
    <t>created only</t>
  </si>
  <si>
    <t>KAGISO</t>
  </si>
  <si>
    <t>mem</t>
  </si>
  <si>
    <t>MALCOM</t>
  </si>
  <si>
    <t>HEIN GROBLER</t>
  </si>
  <si>
    <t>MULLER</t>
  </si>
  <si>
    <t>THE</t>
  </si>
  <si>
    <t>APHELELE</t>
  </si>
  <si>
    <t>PIETER</t>
  </si>
  <si>
    <t>NELSP</t>
  </si>
  <si>
    <t>NELSPRUIT</t>
  </si>
  <si>
    <t>JOHN MULLER</t>
  </si>
  <si>
    <t>LYDIA SAKOOR HOOSEIN UNICE</t>
  </si>
  <si>
    <t>LYDIA</t>
  </si>
  <si>
    <t xml:space="preserve">MERVIN REDDY                       </t>
  </si>
  <si>
    <t xml:space="preserve">STORES                             </t>
  </si>
  <si>
    <t>ATM SOLUTIONS</t>
  </si>
  <si>
    <t>TSHIFIWA</t>
  </si>
  <si>
    <t>Consignee not available)</t>
  </si>
  <si>
    <t>mdm</t>
  </si>
  <si>
    <t>chantell</t>
  </si>
  <si>
    <t>bsn</t>
  </si>
  <si>
    <t>MANAGER</t>
  </si>
  <si>
    <t>MAERVEL REDDY</t>
  </si>
  <si>
    <t>Nthabiseng</t>
  </si>
  <si>
    <t>QUEEN</t>
  </si>
  <si>
    <t>QUEENSTOWN</t>
  </si>
  <si>
    <t>BORMAN</t>
  </si>
  <si>
    <t>aphiwe</t>
  </si>
  <si>
    <t>LULAMILE BOYA</t>
  </si>
  <si>
    <t>sidwell</t>
  </si>
  <si>
    <t>NNS</t>
  </si>
  <si>
    <t>REGINALD LEGODI</t>
  </si>
  <si>
    <t>MARBL</t>
  </si>
  <si>
    <t>MARBLE HALL</t>
  </si>
  <si>
    <t>PIETER LIEBENBURG</t>
  </si>
  <si>
    <t>lerato</t>
  </si>
  <si>
    <t>POD received from cell 0620675127 M</t>
  </si>
  <si>
    <t>0450</t>
  </si>
  <si>
    <t>MERVLEN REDDY</t>
  </si>
  <si>
    <t>SIGNED</t>
  </si>
  <si>
    <t>RINDZILANI</t>
  </si>
  <si>
    <t>HEINRICH REGINALD</t>
  </si>
  <si>
    <t>maimela</t>
  </si>
  <si>
    <t xml:space="preserve">ATM SOLUTIONSNS                    </t>
  </si>
  <si>
    <t>rahul</t>
  </si>
  <si>
    <t>POD received from cell 0763993118 M</t>
  </si>
  <si>
    <t>NATASHA</t>
  </si>
  <si>
    <t>aahim</t>
  </si>
  <si>
    <t>LAWRENCE MODIKA</t>
  </si>
  <si>
    <t>muzi</t>
  </si>
  <si>
    <t xml:space="preserve">MERLEN REDDY                       </t>
  </si>
  <si>
    <t>ATMSOLUTIONS</t>
  </si>
  <si>
    <t xml:space="preserve">ATM SOLUTIONS WITBANK              </t>
  </si>
  <si>
    <t>DONALD\</t>
  </si>
  <si>
    <t xml:space="preserve">SKYNET                             </t>
  </si>
  <si>
    <t>BOGA</t>
  </si>
  <si>
    <t>DIVAN GOOSEN</t>
  </si>
  <si>
    <t>divan</t>
  </si>
  <si>
    <t>PETER LETSOALO</t>
  </si>
  <si>
    <t>Peter</t>
  </si>
  <si>
    <t>HND / DOC</t>
  </si>
  <si>
    <t>POD received from cell 0822044652 M</t>
  </si>
  <si>
    <t>KAGISO NTUANE</t>
  </si>
  <si>
    <t>JOHN MAVUSO</t>
  </si>
  <si>
    <t>john</t>
  </si>
  <si>
    <t>Tasrio</t>
  </si>
  <si>
    <t>DUNCAN</t>
  </si>
  <si>
    <t>PHILANI</t>
  </si>
  <si>
    <t>sboniso</t>
  </si>
  <si>
    <t>bng</t>
  </si>
  <si>
    <t>POD received from cell 0762632750 M</t>
  </si>
  <si>
    <t>KELSO</t>
  </si>
  <si>
    <t>NTANGHA</t>
  </si>
  <si>
    <t>KIMBE</t>
  </si>
  <si>
    <t>KIMBERLEY</t>
  </si>
  <si>
    <t xml:space="preserve">ATM STORE                          </t>
  </si>
  <si>
    <t>ATM SOLUTION</t>
  </si>
  <si>
    <t>PIET</t>
  </si>
  <si>
    <t>BEYLINDA</t>
  </si>
  <si>
    <t>MOVATUMA</t>
  </si>
  <si>
    <t xml:space="preserve">ATMSOLUTIONS                       </t>
  </si>
  <si>
    <t>MERVLEN RIDDY</t>
  </si>
  <si>
    <t>APHIWE SILO</t>
  </si>
  <si>
    <t>MERVLEN</t>
  </si>
  <si>
    <t>juh</t>
  </si>
  <si>
    <t>sibangani</t>
  </si>
  <si>
    <t>ntm</t>
  </si>
  <si>
    <t>Nico</t>
  </si>
  <si>
    <t>JOHN</t>
  </si>
  <si>
    <t>JOHN MALLER</t>
  </si>
  <si>
    <t xml:space="preserve">ATM SOL WITBANK                    </t>
  </si>
  <si>
    <t>JONATHAN</t>
  </si>
  <si>
    <t>AUDRIECK</t>
  </si>
  <si>
    <t>donald</t>
  </si>
  <si>
    <t xml:space="preserve">ATM SOLUTIONS MAKHADO              </t>
  </si>
  <si>
    <t>HENRICH</t>
  </si>
  <si>
    <t>MICHAEL</t>
  </si>
  <si>
    <t>muu</t>
  </si>
  <si>
    <t xml:space="preserve">ATM                                </t>
  </si>
  <si>
    <t>CHANTELL OLWAGE</t>
  </si>
  <si>
    <t>BOYA</t>
  </si>
  <si>
    <t>FELIX</t>
  </si>
  <si>
    <t>Ernest</t>
  </si>
  <si>
    <t>TL</t>
  </si>
  <si>
    <t>DEAN TUCKER</t>
  </si>
  <si>
    <t>Cynthia</t>
  </si>
  <si>
    <t>mmd</t>
  </si>
  <si>
    <t>LOCKS</t>
  </si>
  <si>
    <t>THANDAZILE</t>
  </si>
  <si>
    <t>CHNATLEY</t>
  </si>
  <si>
    <t>Kimmich</t>
  </si>
  <si>
    <t>masana</t>
  </si>
  <si>
    <t>Collect by 3PM Driver to call Chantel 071 858 1594</t>
  </si>
  <si>
    <t>RAHUL THAKERSEE</t>
  </si>
  <si>
    <t>REGINALD LEYAD</t>
  </si>
  <si>
    <t>jon</t>
  </si>
  <si>
    <t xml:space="preserve">ATMF SOLUTION                      </t>
  </si>
  <si>
    <t xml:space="preserve">ATM SOLUTIONS TZANEEN              </t>
  </si>
  <si>
    <t>maema</t>
  </si>
  <si>
    <t xml:space="preserve">GEORGE CENTRAL STORAGE COM         </t>
  </si>
  <si>
    <t>UPING</t>
  </si>
  <si>
    <t>UPINGTON</t>
  </si>
  <si>
    <t>JERRY</t>
  </si>
  <si>
    <t>HEIN GLOBLER</t>
  </si>
  <si>
    <t>KEISO KHALALA</t>
  </si>
  <si>
    <t>KETSO</t>
  </si>
  <si>
    <t>MAR</t>
  </si>
  <si>
    <t>jam</t>
  </si>
  <si>
    <t>Tumi</t>
  </si>
  <si>
    <t>carely</t>
  </si>
  <si>
    <t>Collect by 3pm Driver to call Chantell 071 858 1594</t>
  </si>
  <si>
    <t>ELIZABETH HEINRICH APHELELE</t>
  </si>
  <si>
    <t>Martha</t>
  </si>
  <si>
    <t xml:space="preserve">MERYLEN REDDY                      </t>
  </si>
  <si>
    <t xml:space="preserve">HEINRICH RONNEBACK                 </t>
  </si>
  <si>
    <t>MORATUWA</t>
  </si>
  <si>
    <t>LINDOKUHLE</t>
  </si>
  <si>
    <t xml:space="preserve">FIDELITY CASH SERVICE              </t>
  </si>
  <si>
    <t>MORATUMA PHOTOLO</t>
  </si>
  <si>
    <t>Michael</t>
  </si>
  <si>
    <t>CHANTELL</t>
  </si>
  <si>
    <t>shentell</t>
  </si>
  <si>
    <t>POD received from cell 0635586062 M</t>
  </si>
  <si>
    <t>HEINRIE</t>
  </si>
  <si>
    <t>HND / doc</t>
  </si>
  <si>
    <t>VERWO</t>
  </si>
  <si>
    <t>CENTURION</t>
  </si>
  <si>
    <t xml:space="preserve">HUGE CONNECT                       </t>
  </si>
  <si>
    <t>ADRI</t>
  </si>
  <si>
    <t>vusi</t>
  </si>
  <si>
    <t>POD received from cell 0799731759 M</t>
  </si>
  <si>
    <t>0046</t>
  </si>
  <si>
    <t xml:space="preserve">?                             </t>
  </si>
  <si>
    <t>Petr</t>
  </si>
  <si>
    <t>HND / doc / NDC</t>
  </si>
  <si>
    <t>KAGISO N</t>
  </si>
  <si>
    <t>MESHACK</t>
  </si>
  <si>
    <t>ON2</t>
  </si>
  <si>
    <t>AUDRICK MPOFU</t>
  </si>
  <si>
    <t>thandazile</t>
  </si>
  <si>
    <t>bernette</t>
  </si>
  <si>
    <t>Collect by 3PM Driver to call 0718581594</t>
  </si>
  <si>
    <t>BOYA L</t>
  </si>
  <si>
    <t>HOTAZ</t>
  </si>
  <si>
    <t>HOTAZEL</t>
  </si>
  <si>
    <t>Jerry</t>
  </si>
  <si>
    <t>MERYLEN REDDY</t>
  </si>
  <si>
    <t>macheas</t>
  </si>
  <si>
    <t>deon</t>
  </si>
  <si>
    <t>duer</t>
  </si>
  <si>
    <t>stefan</t>
  </si>
  <si>
    <t xml:space="preserve">REVKIN                             </t>
  </si>
  <si>
    <t>GRACE</t>
  </si>
  <si>
    <t>IRENE</t>
  </si>
  <si>
    <t>POD received from cell 0697486889 M</t>
  </si>
  <si>
    <t>Heinrich</t>
  </si>
  <si>
    <t>POD received from cell 0814327854 M</t>
  </si>
  <si>
    <t>peter</t>
  </si>
  <si>
    <t>MALCOM COUTT</t>
  </si>
  <si>
    <t>casay</t>
  </si>
  <si>
    <t>RAW</t>
  </si>
  <si>
    <t>DOC / FUE</t>
  </si>
  <si>
    <t>POD received from cell 0817078010 M</t>
  </si>
  <si>
    <t xml:space="preserve">UNILEVER MANUF                     </t>
  </si>
  <si>
    <t>RONALD</t>
  </si>
  <si>
    <t>.</t>
  </si>
  <si>
    <t>doc / FUE</t>
  </si>
  <si>
    <t>piotr</t>
  </si>
  <si>
    <t xml:space="preserve">ATM SOLUTION SIMPSONS INDUSTRI     </t>
  </si>
  <si>
    <t>MARATUWA</t>
  </si>
  <si>
    <t>FUE / doc</t>
  </si>
  <si>
    <t>Collect by 3PM Driver to call Chantell +27 71 858 1594</t>
  </si>
  <si>
    <t>ETTHIEN</t>
  </si>
  <si>
    <t>FUE / DOC</t>
  </si>
  <si>
    <t xml:space="preserve">ALETTA BOTHA                       </t>
  </si>
  <si>
    <t xml:space="preserve">SKYNET MTHATHA DEPOT               </t>
  </si>
  <si>
    <t>ZUKO MABIJA</t>
  </si>
  <si>
    <t>DONALD DLAMLENZE</t>
  </si>
  <si>
    <t xml:space="preserve">ATM SOLUTONS                       </t>
  </si>
  <si>
    <t>LULAMILE</t>
  </si>
  <si>
    <t>GULLIVAN  CHANTLEY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</si>
</sst>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7D0C-D7B5-4ED5-8980-4C5F58E708C1}">
  <dimension ref="A1:CN243"/>
  <sheetViews>
    <sheetView tabSelected="1" topLeftCell="A233" workbookViewId="0">
      <selection activeCell="A244" sqref="A244:XFD398"/>
    </sheetView>
  </sheetViews>
  <sheetFormatPr defaultRowHeight="14.4" x14ac:dyDescent="0.3"/>
  <cols>
    <col min="6" max="6" width="10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"009944765812"</f>
        <v>009944765812</v>
      </c>
      <c r="F2" s="3">
        <v>45770</v>
      </c>
      <c r="G2">
        <v>202603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77</v>
      </c>
      <c r="O2" t="s">
        <v>79</v>
      </c>
      <c r="P2" t="str">
        <f t="shared" ref="P2:P7" si="0"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76.819999999999993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20</v>
      </c>
      <c r="BJ2">
        <v>38.4</v>
      </c>
      <c r="BK2">
        <v>39</v>
      </c>
      <c r="BL2">
        <v>251.22</v>
      </c>
      <c r="BM2">
        <v>37.68</v>
      </c>
      <c r="BN2">
        <v>288.89999999999998</v>
      </c>
      <c r="BO2">
        <v>288.89999999999998</v>
      </c>
      <c r="BQ2" t="s">
        <v>80</v>
      </c>
      <c r="BR2" t="s">
        <v>81</v>
      </c>
      <c r="BS2" s="3">
        <v>45772</v>
      </c>
      <c r="BT2" s="4">
        <v>0.56736111111111109</v>
      </c>
      <c r="BU2" t="s">
        <v>82</v>
      </c>
      <c r="BV2" t="s">
        <v>83</v>
      </c>
      <c r="BY2">
        <v>192000</v>
      </c>
      <c r="BZ2" t="s">
        <v>84</v>
      </c>
      <c r="CA2" t="s">
        <v>85</v>
      </c>
      <c r="CC2" t="s">
        <v>76</v>
      </c>
      <c r="CD2" s="5" t="s">
        <v>86</v>
      </c>
      <c r="CE2" t="s">
        <v>87</v>
      </c>
      <c r="CF2" s="3">
        <v>45772</v>
      </c>
      <c r="CI2">
        <v>1</v>
      </c>
      <c r="CJ2">
        <v>1</v>
      </c>
      <c r="CK2">
        <v>44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"009944872248"</f>
        <v>009944872248</v>
      </c>
      <c r="F3" s="3">
        <v>45770</v>
      </c>
      <c r="G3">
        <v>202603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91</v>
      </c>
      <c r="O3" t="s">
        <v>79</v>
      </c>
      <c r="P3" t="str">
        <f t="shared" si="0"/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47.22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156.58000000000001</v>
      </c>
      <c r="BM3">
        <v>23.49</v>
      </c>
      <c r="BN3">
        <v>180.07</v>
      </c>
      <c r="BO3">
        <v>180.07</v>
      </c>
      <c r="BQ3" t="s">
        <v>92</v>
      </c>
      <c r="BR3" t="s">
        <v>80</v>
      </c>
      <c r="BS3" s="3">
        <v>45771</v>
      </c>
      <c r="BT3" s="4">
        <v>0.66597222222222219</v>
      </c>
      <c r="BU3" t="s">
        <v>93</v>
      </c>
      <c r="BV3" t="s">
        <v>83</v>
      </c>
      <c r="BY3">
        <v>1200</v>
      </c>
      <c r="BZ3" t="s">
        <v>84</v>
      </c>
      <c r="CA3" t="s">
        <v>94</v>
      </c>
      <c r="CC3" t="s">
        <v>90</v>
      </c>
      <c r="CD3" s="5" t="s">
        <v>95</v>
      </c>
      <c r="CE3" t="s">
        <v>87</v>
      </c>
      <c r="CF3" s="3">
        <v>45771</v>
      </c>
      <c r="CI3">
        <v>1</v>
      </c>
      <c r="CJ3">
        <v>1</v>
      </c>
      <c r="CK3">
        <v>44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"009944872249"</f>
        <v>009944872249</v>
      </c>
      <c r="F4" s="3">
        <v>45771</v>
      </c>
      <c r="G4">
        <v>202603</v>
      </c>
      <c r="H4" t="s">
        <v>75</v>
      </c>
      <c r="I4" t="s">
        <v>76</v>
      </c>
      <c r="J4" t="s">
        <v>77</v>
      </c>
      <c r="K4" t="s">
        <v>78</v>
      </c>
      <c r="L4" t="s">
        <v>89</v>
      </c>
      <c r="M4" t="s">
        <v>90</v>
      </c>
      <c r="N4" t="s">
        <v>91</v>
      </c>
      <c r="O4" t="s">
        <v>79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47.22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156.58000000000001</v>
      </c>
      <c r="BM4">
        <v>23.49</v>
      </c>
      <c r="BN4">
        <v>180.07</v>
      </c>
      <c r="BO4">
        <v>180.07</v>
      </c>
      <c r="BQ4" t="s">
        <v>96</v>
      </c>
      <c r="BR4" t="s">
        <v>80</v>
      </c>
      <c r="BS4" s="3">
        <v>45772</v>
      </c>
      <c r="BT4" s="4">
        <v>0.67708333333333337</v>
      </c>
      <c r="BU4" t="s">
        <v>97</v>
      </c>
      <c r="BV4" t="s">
        <v>83</v>
      </c>
      <c r="BY4">
        <v>1200</v>
      </c>
      <c r="BZ4" t="s">
        <v>84</v>
      </c>
      <c r="CA4" t="s">
        <v>94</v>
      </c>
      <c r="CC4" t="s">
        <v>90</v>
      </c>
      <c r="CD4" s="5" t="s">
        <v>95</v>
      </c>
      <c r="CE4" t="s">
        <v>87</v>
      </c>
      <c r="CF4" s="3">
        <v>45772</v>
      </c>
      <c r="CI4">
        <v>1</v>
      </c>
      <c r="CJ4">
        <v>1</v>
      </c>
      <c r="CK4">
        <v>44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"009942715403"</f>
        <v>009942715403</v>
      </c>
      <c r="F5" s="3">
        <v>45782</v>
      </c>
      <c r="G5">
        <v>202603</v>
      </c>
      <c r="H5" t="s">
        <v>75</v>
      </c>
      <c r="I5" t="s">
        <v>76</v>
      </c>
      <c r="J5" t="s">
        <v>77</v>
      </c>
      <c r="K5" t="s">
        <v>78</v>
      </c>
      <c r="L5" t="s">
        <v>75</v>
      </c>
      <c r="M5" t="s">
        <v>76</v>
      </c>
      <c r="N5" t="s">
        <v>77</v>
      </c>
      <c r="O5" t="s">
        <v>79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47.22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8</v>
      </c>
      <c r="BJ5">
        <v>5.4</v>
      </c>
      <c r="BK5">
        <v>8</v>
      </c>
      <c r="BL5">
        <v>156.58000000000001</v>
      </c>
      <c r="BM5">
        <v>23.49</v>
      </c>
      <c r="BN5">
        <v>180.07</v>
      </c>
      <c r="BO5">
        <v>180.07</v>
      </c>
      <c r="BQ5" t="s">
        <v>98</v>
      </c>
      <c r="BR5" t="s">
        <v>99</v>
      </c>
      <c r="BS5" s="3">
        <v>45783</v>
      </c>
      <c r="BT5" s="4">
        <v>0.40763888888888888</v>
      </c>
      <c r="BU5" t="s">
        <v>100</v>
      </c>
      <c r="BV5" t="s">
        <v>83</v>
      </c>
      <c r="BY5">
        <v>13500</v>
      </c>
      <c r="BZ5" t="s">
        <v>84</v>
      </c>
      <c r="CA5" t="s">
        <v>101</v>
      </c>
      <c r="CC5" t="s">
        <v>76</v>
      </c>
      <c r="CD5" s="5" t="s">
        <v>86</v>
      </c>
      <c r="CE5" t="s">
        <v>87</v>
      </c>
      <c r="CF5" s="3">
        <v>45783</v>
      </c>
      <c r="CI5">
        <v>1</v>
      </c>
      <c r="CJ5">
        <v>1</v>
      </c>
      <c r="CK5">
        <v>44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"009944820995"</f>
        <v>009944820995</v>
      </c>
      <c r="F6" s="3">
        <v>45792</v>
      </c>
      <c r="G6">
        <v>202603</v>
      </c>
      <c r="H6" t="s">
        <v>75</v>
      </c>
      <c r="I6" t="s">
        <v>76</v>
      </c>
      <c r="J6" t="s">
        <v>102</v>
      </c>
      <c r="K6" t="s">
        <v>78</v>
      </c>
      <c r="L6" t="s">
        <v>103</v>
      </c>
      <c r="M6" t="s">
        <v>104</v>
      </c>
      <c r="N6" t="s">
        <v>105</v>
      </c>
      <c r="O6" t="s">
        <v>79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49.24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6</v>
      </c>
      <c r="BJ6">
        <v>17.8</v>
      </c>
      <c r="BK6">
        <v>18</v>
      </c>
      <c r="BL6">
        <v>166.73</v>
      </c>
      <c r="BM6">
        <v>25.01</v>
      </c>
      <c r="BN6">
        <v>191.74</v>
      </c>
      <c r="BO6">
        <v>191.74</v>
      </c>
      <c r="BQ6" t="s">
        <v>81</v>
      </c>
      <c r="BR6" t="s">
        <v>80</v>
      </c>
      <c r="BS6" s="3">
        <v>45793</v>
      </c>
      <c r="BT6" s="4">
        <v>0.64236111111111116</v>
      </c>
      <c r="BU6" t="s">
        <v>106</v>
      </c>
      <c r="BV6" t="s">
        <v>83</v>
      </c>
      <c r="BY6">
        <v>89040</v>
      </c>
      <c r="BZ6" t="s">
        <v>107</v>
      </c>
      <c r="CA6" t="s">
        <v>108</v>
      </c>
      <c r="CC6" t="s">
        <v>104</v>
      </c>
      <c r="CD6">
        <v>1150</v>
      </c>
      <c r="CE6" t="s">
        <v>87</v>
      </c>
      <c r="CF6" s="3">
        <v>45796</v>
      </c>
      <c r="CI6">
        <v>2</v>
      </c>
      <c r="CJ6">
        <v>1</v>
      </c>
      <c r="CK6">
        <v>44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"009944820994"</f>
        <v>009944820994</v>
      </c>
      <c r="F7" s="3">
        <v>45793</v>
      </c>
      <c r="G7">
        <v>202603</v>
      </c>
      <c r="H7" t="s">
        <v>75</v>
      </c>
      <c r="I7" t="s">
        <v>76</v>
      </c>
      <c r="J7" t="s">
        <v>77</v>
      </c>
      <c r="K7" t="s">
        <v>78</v>
      </c>
      <c r="L7" t="s">
        <v>109</v>
      </c>
      <c r="M7" t="s">
        <v>110</v>
      </c>
      <c r="N7" t="s">
        <v>105</v>
      </c>
      <c r="O7" t="s">
        <v>79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138.66999999999999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49</v>
      </c>
      <c r="BJ7">
        <v>92.9</v>
      </c>
      <c r="BK7">
        <v>93</v>
      </c>
      <c r="BL7">
        <v>459.41</v>
      </c>
      <c r="BM7">
        <v>68.91</v>
      </c>
      <c r="BN7">
        <v>528.32000000000005</v>
      </c>
      <c r="BO7">
        <v>528.32000000000005</v>
      </c>
      <c r="BQ7" t="s">
        <v>111</v>
      </c>
      <c r="BR7" t="s">
        <v>80</v>
      </c>
      <c r="BS7" s="3">
        <v>45796</v>
      </c>
      <c r="BT7" s="4">
        <v>0.58263888888888893</v>
      </c>
      <c r="BU7" t="s">
        <v>112</v>
      </c>
      <c r="BV7" t="s">
        <v>83</v>
      </c>
      <c r="BY7">
        <v>464640</v>
      </c>
      <c r="BZ7" t="s">
        <v>84</v>
      </c>
      <c r="CA7" t="s">
        <v>113</v>
      </c>
      <c r="CC7" t="s">
        <v>110</v>
      </c>
      <c r="CD7" s="5" t="s">
        <v>114</v>
      </c>
      <c r="CE7" t="s">
        <v>87</v>
      </c>
      <c r="CF7" s="3">
        <v>45797</v>
      </c>
      <c r="CI7">
        <v>1</v>
      </c>
      <c r="CJ7">
        <v>1</v>
      </c>
      <c r="CK7">
        <v>44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"009944975389"</f>
        <v>009944975389</v>
      </c>
      <c r="F8" s="3">
        <v>45810</v>
      </c>
      <c r="G8">
        <v>202603</v>
      </c>
      <c r="H8" t="s">
        <v>115</v>
      </c>
      <c r="I8" t="s">
        <v>116</v>
      </c>
      <c r="J8" t="s">
        <v>77</v>
      </c>
      <c r="K8" t="s">
        <v>78</v>
      </c>
      <c r="L8" t="s">
        <v>117</v>
      </c>
      <c r="M8" t="s">
        <v>118</v>
      </c>
      <c r="N8" t="s">
        <v>77</v>
      </c>
      <c r="O8" t="s">
        <v>119</v>
      </c>
      <c r="P8" t="str">
        <f>"STOCK                         "</f>
        <v xml:space="preserve">STOCK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42.75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2.2000000000000002</v>
      </c>
      <c r="BJ8">
        <v>3.6</v>
      </c>
      <c r="BK8">
        <v>4</v>
      </c>
      <c r="BL8">
        <v>139.91</v>
      </c>
      <c r="BM8">
        <v>20.99</v>
      </c>
      <c r="BN8">
        <v>160.9</v>
      </c>
      <c r="BO8">
        <v>160.9</v>
      </c>
      <c r="BQ8" t="s">
        <v>120</v>
      </c>
      <c r="BR8" t="s">
        <v>121</v>
      </c>
      <c r="BS8" s="3">
        <v>45811</v>
      </c>
      <c r="BT8" s="4">
        <v>0.33194444444444443</v>
      </c>
      <c r="BU8" t="s">
        <v>122</v>
      </c>
      <c r="BV8" t="s">
        <v>83</v>
      </c>
      <c r="BY8">
        <v>18188.8</v>
      </c>
      <c r="BZ8" t="s">
        <v>84</v>
      </c>
      <c r="CA8" t="s">
        <v>123</v>
      </c>
      <c r="CC8" t="s">
        <v>118</v>
      </c>
      <c r="CD8">
        <v>6055</v>
      </c>
      <c r="CE8" t="s">
        <v>87</v>
      </c>
      <c r="CF8" s="3">
        <v>45811</v>
      </c>
      <c r="CI8">
        <v>1</v>
      </c>
      <c r="CJ8">
        <v>1</v>
      </c>
      <c r="CK8">
        <v>21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"009944974238"</f>
        <v>009944974238</v>
      </c>
      <c r="F9" s="3">
        <v>45810</v>
      </c>
      <c r="G9">
        <v>202603</v>
      </c>
      <c r="H9" t="s">
        <v>115</v>
      </c>
      <c r="I9" t="s">
        <v>116</v>
      </c>
      <c r="J9" t="s">
        <v>77</v>
      </c>
      <c r="K9" t="s">
        <v>78</v>
      </c>
      <c r="L9" t="s">
        <v>124</v>
      </c>
      <c r="M9" t="s">
        <v>125</v>
      </c>
      <c r="N9" t="s">
        <v>77</v>
      </c>
      <c r="O9" t="s">
        <v>119</v>
      </c>
      <c r="P9" t="str">
        <f>"LOCKS                         "</f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21.38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69.98</v>
      </c>
      <c r="BM9">
        <v>10.5</v>
      </c>
      <c r="BN9">
        <v>80.48</v>
      </c>
      <c r="BO9">
        <v>80.48</v>
      </c>
      <c r="BQ9" t="s">
        <v>126</v>
      </c>
      <c r="BR9" t="s">
        <v>127</v>
      </c>
      <c r="BS9" s="3">
        <v>45811</v>
      </c>
      <c r="BT9" s="4">
        <v>0.38263888888888886</v>
      </c>
      <c r="BU9" t="s">
        <v>128</v>
      </c>
      <c r="BV9" t="s">
        <v>83</v>
      </c>
      <c r="BY9">
        <v>1200</v>
      </c>
      <c r="BZ9" t="s">
        <v>84</v>
      </c>
      <c r="CA9" t="s">
        <v>129</v>
      </c>
      <c r="CC9" t="s">
        <v>125</v>
      </c>
      <c r="CD9">
        <v>4017</v>
      </c>
      <c r="CE9" t="s">
        <v>87</v>
      </c>
      <c r="CF9" s="3">
        <v>45811</v>
      </c>
      <c r="CI9">
        <v>1</v>
      </c>
      <c r="CJ9">
        <v>1</v>
      </c>
      <c r="CK9">
        <v>21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"009944974074"</f>
        <v>009944974074</v>
      </c>
      <c r="F10" s="3">
        <v>45810</v>
      </c>
      <c r="G10">
        <v>202603</v>
      </c>
      <c r="H10" t="s">
        <v>115</v>
      </c>
      <c r="I10" t="s">
        <v>116</v>
      </c>
      <c r="J10" t="s">
        <v>77</v>
      </c>
      <c r="K10" t="s">
        <v>78</v>
      </c>
      <c r="L10" t="s">
        <v>75</v>
      </c>
      <c r="M10" t="s">
        <v>76</v>
      </c>
      <c r="N10" t="s">
        <v>77</v>
      </c>
      <c r="O10" t="s">
        <v>79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126.71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3</v>
      </c>
      <c r="BI10">
        <v>40.6</v>
      </c>
      <c r="BJ10">
        <v>64.400000000000006</v>
      </c>
      <c r="BK10">
        <v>65</v>
      </c>
      <c r="BL10">
        <v>420.56</v>
      </c>
      <c r="BM10">
        <v>63.08</v>
      </c>
      <c r="BN10">
        <v>483.64</v>
      </c>
      <c r="BO10">
        <v>483.64</v>
      </c>
      <c r="BQ10" t="s">
        <v>80</v>
      </c>
      <c r="BR10" t="s">
        <v>121</v>
      </c>
      <c r="BS10" s="3">
        <v>45812</v>
      </c>
      <c r="BT10" s="4">
        <v>0.39791666666666664</v>
      </c>
      <c r="BU10" t="s">
        <v>130</v>
      </c>
      <c r="BV10" t="s">
        <v>83</v>
      </c>
      <c r="BY10">
        <v>322096.82</v>
      </c>
      <c r="BZ10" t="s">
        <v>131</v>
      </c>
      <c r="CA10" t="s">
        <v>101</v>
      </c>
      <c r="CC10" t="s">
        <v>76</v>
      </c>
      <c r="CD10" s="5" t="s">
        <v>132</v>
      </c>
      <c r="CE10" t="s">
        <v>87</v>
      </c>
      <c r="CF10" s="3">
        <v>45812</v>
      </c>
      <c r="CI10">
        <v>1</v>
      </c>
      <c r="CJ10">
        <v>1</v>
      </c>
      <c r="CK10">
        <v>41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"009944577432"</f>
        <v>009944577432</v>
      </c>
      <c r="F11" s="3">
        <v>45810</v>
      </c>
      <c r="G11">
        <v>202603</v>
      </c>
      <c r="H11" t="s">
        <v>115</v>
      </c>
      <c r="I11" t="s">
        <v>116</v>
      </c>
      <c r="J11" t="s">
        <v>77</v>
      </c>
      <c r="K11" t="s">
        <v>78</v>
      </c>
      <c r="L11" t="s">
        <v>133</v>
      </c>
      <c r="M11" t="s">
        <v>134</v>
      </c>
      <c r="N11" t="s">
        <v>77</v>
      </c>
      <c r="O11" t="s">
        <v>119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78.849999999999994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3.7</v>
      </c>
      <c r="BJ11">
        <v>2.6</v>
      </c>
      <c r="BK11">
        <v>4</v>
      </c>
      <c r="BL11">
        <v>258.05</v>
      </c>
      <c r="BM11">
        <v>38.71</v>
      </c>
      <c r="BN11">
        <v>296.76</v>
      </c>
      <c r="BO11">
        <v>296.76</v>
      </c>
      <c r="BQ11" t="s">
        <v>135</v>
      </c>
      <c r="BR11" t="s">
        <v>136</v>
      </c>
      <c r="BS11" s="3">
        <v>45811</v>
      </c>
      <c r="BT11" s="4">
        <v>0.40763888888888888</v>
      </c>
      <c r="BU11" t="s">
        <v>137</v>
      </c>
      <c r="BV11" t="s">
        <v>83</v>
      </c>
      <c r="BY11">
        <v>13145.48</v>
      </c>
      <c r="BZ11" t="s">
        <v>84</v>
      </c>
      <c r="CA11" t="s">
        <v>138</v>
      </c>
      <c r="CC11" t="s">
        <v>134</v>
      </c>
      <c r="CD11" s="5" t="s">
        <v>139</v>
      </c>
      <c r="CE11" t="s">
        <v>87</v>
      </c>
      <c r="CF11" s="3">
        <v>45812</v>
      </c>
      <c r="CI11">
        <v>1</v>
      </c>
      <c r="CJ11">
        <v>1</v>
      </c>
      <c r="CK11">
        <v>23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"009944263740"</f>
        <v>009944263740</v>
      </c>
      <c r="F12" s="3">
        <v>45810</v>
      </c>
      <c r="G12">
        <v>202603</v>
      </c>
      <c r="H12" t="s">
        <v>140</v>
      </c>
      <c r="I12" t="s">
        <v>141</v>
      </c>
      <c r="J12" t="s">
        <v>77</v>
      </c>
      <c r="K12" t="s">
        <v>78</v>
      </c>
      <c r="L12" t="s">
        <v>117</v>
      </c>
      <c r="M12" t="s">
        <v>118</v>
      </c>
      <c r="N12" t="s">
        <v>77</v>
      </c>
      <c r="O12" t="s">
        <v>79</v>
      </c>
      <c r="P12" t="str">
        <f t="shared" ref="P12:P19" si="1"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58.32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15</v>
      </c>
      <c r="BJ12">
        <v>7.8</v>
      </c>
      <c r="BK12">
        <v>15</v>
      </c>
      <c r="BL12">
        <v>196.74</v>
      </c>
      <c r="BM12">
        <v>29.51</v>
      </c>
      <c r="BN12">
        <v>226.25</v>
      </c>
      <c r="BO12">
        <v>226.25</v>
      </c>
      <c r="BQ12" t="s">
        <v>142</v>
      </c>
      <c r="BR12" t="s">
        <v>143</v>
      </c>
      <c r="BS12" s="3">
        <v>45818</v>
      </c>
      <c r="BT12" s="4">
        <v>0.6166666666666667</v>
      </c>
      <c r="BU12" t="s">
        <v>144</v>
      </c>
      <c r="BV12" t="s">
        <v>88</v>
      </c>
      <c r="BW12" t="s">
        <v>145</v>
      </c>
      <c r="BX12" t="s">
        <v>146</v>
      </c>
      <c r="BY12">
        <v>39000</v>
      </c>
      <c r="BZ12" t="s">
        <v>131</v>
      </c>
      <c r="CA12" t="s">
        <v>147</v>
      </c>
      <c r="CC12" t="s">
        <v>118</v>
      </c>
      <c r="CD12">
        <v>6000</v>
      </c>
      <c r="CE12" t="s">
        <v>148</v>
      </c>
      <c r="CF12" s="3">
        <v>45818</v>
      </c>
      <c r="CI12">
        <v>2</v>
      </c>
      <c r="CJ12">
        <v>6</v>
      </c>
      <c r="CK12">
        <v>43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"009944645826"</f>
        <v>009944645826</v>
      </c>
      <c r="F13" s="3">
        <v>45810</v>
      </c>
      <c r="G13">
        <v>202603</v>
      </c>
      <c r="H13" t="s">
        <v>133</v>
      </c>
      <c r="I13" t="s">
        <v>134</v>
      </c>
      <c r="J13" t="s">
        <v>77</v>
      </c>
      <c r="K13" t="s">
        <v>78</v>
      </c>
      <c r="L13" t="s">
        <v>149</v>
      </c>
      <c r="M13" t="s">
        <v>150</v>
      </c>
      <c r="N13" t="s">
        <v>151</v>
      </c>
      <c r="O13" t="s">
        <v>79</v>
      </c>
      <c r="P13" t="str">
        <f t="shared" si="1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58.32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196.74</v>
      </c>
      <c r="BM13">
        <v>29.51</v>
      </c>
      <c r="BN13">
        <v>226.25</v>
      </c>
      <c r="BO13">
        <v>226.25</v>
      </c>
      <c r="BQ13" t="s">
        <v>152</v>
      </c>
      <c r="BR13" t="s">
        <v>135</v>
      </c>
      <c r="BS13" s="3">
        <v>45811</v>
      </c>
      <c r="BT13" s="4">
        <v>0.4284722222222222</v>
      </c>
      <c r="BU13" t="s">
        <v>153</v>
      </c>
      <c r="BV13" t="s">
        <v>83</v>
      </c>
      <c r="BY13">
        <v>1200</v>
      </c>
      <c r="BZ13" t="s">
        <v>131</v>
      </c>
      <c r="CA13" t="s">
        <v>154</v>
      </c>
      <c r="CC13" t="s">
        <v>150</v>
      </c>
      <c r="CD13">
        <v>1724</v>
      </c>
      <c r="CE13" t="s">
        <v>87</v>
      </c>
      <c r="CF13" s="3">
        <v>45812</v>
      </c>
      <c r="CI13">
        <v>1</v>
      </c>
      <c r="CJ13">
        <v>1</v>
      </c>
      <c r="CK13">
        <v>43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"009944645825"</f>
        <v>009944645825</v>
      </c>
      <c r="F14" s="3">
        <v>45810</v>
      </c>
      <c r="G14">
        <v>202603</v>
      </c>
      <c r="H14" t="s">
        <v>133</v>
      </c>
      <c r="I14" t="s">
        <v>134</v>
      </c>
      <c r="J14" t="s">
        <v>77</v>
      </c>
      <c r="K14" t="s">
        <v>78</v>
      </c>
      <c r="L14" t="s">
        <v>115</v>
      </c>
      <c r="M14" t="s">
        <v>116</v>
      </c>
      <c r="N14" t="s">
        <v>77</v>
      </c>
      <c r="O14" t="s">
        <v>79</v>
      </c>
      <c r="P14" t="str">
        <f t="shared" si="1"/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380.03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4</v>
      </c>
      <c r="BI14">
        <v>122.1</v>
      </c>
      <c r="BJ14">
        <v>85.9</v>
      </c>
      <c r="BK14">
        <v>123</v>
      </c>
      <c r="BL14">
        <v>1249.6099999999999</v>
      </c>
      <c r="BM14">
        <v>187.44</v>
      </c>
      <c r="BN14">
        <v>1437.05</v>
      </c>
      <c r="BO14">
        <v>1437.05</v>
      </c>
      <c r="BQ14" t="s">
        <v>155</v>
      </c>
      <c r="BR14" t="s">
        <v>135</v>
      </c>
      <c r="BS14" s="3">
        <v>45811</v>
      </c>
      <c r="BT14" s="4">
        <v>0.39930555555555558</v>
      </c>
      <c r="BU14" t="s">
        <v>156</v>
      </c>
      <c r="BV14" t="s">
        <v>83</v>
      </c>
      <c r="BY14">
        <v>429646</v>
      </c>
      <c r="BZ14" t="s">
        <v>131</v>
      </c>
      <c r="CC14" t="s">
        <v>116</v>
      </c>
      <c r="CD14">
        <v>2146</v>
      </c>
      <c r="CE14" t="s">
        <v>87</v>
      </c>
      <c r="CF14" s="3">
        <v>45811</v>
      </c>
      <c r="CI14">
        <v>1</v>
      </c>
      <c r="CJ14">
        <v>1</v>
      </c>
      <c r="CK14">
        <v>43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"009944970450"</f>
        <v>009944970450</v>
      </c>
      <c r="F15" s="3">
        <v>45810</v>
      </c>
      <c r="G15">
        <v>202603</v>
      </c>
      <c r="H15" t="s">
        <v>157</v>
      </c>
      <c r="I15" t="s">
        <v>158</v>
      </c>
      <c r="J15" t="s">
        <v>77</v>
      </c>
      <c r="K15" t="s">
        <v>78</v>
      </c>
      <c r="L15" t="s">
        <v>159</v>
      </c>
      <c r="M15" t="s">
        <v>160</v>
      </c>
      <c r="N15" t="s">
        <v>77</v>
      </c>
      <c r="O15" t="s">
        <v>79</v>
      </c>
      <c r="P15" t="str">
        <f t="shared" si="1"/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16.739999999999998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159.6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20</v>
      </c>
      <c r="BJ15">
        <v>48.8</v>
      </c>
      <c r="BK15">
        <v>49</v>
      </c>
      <c r="BL15">
        <v>544.94000000000005</v>
      </c>
      <c r="BM15">
        <v>81.739999999999995</v>
      </c>
      <c r="BN15">
        <v>626.67999999999995</v>
      </c>
      <c r="BO15">
        <v>626.67999999999995</v>
      </c>
      <c r="BR15" t="s">
        <v>161</v>
      </c>
      <c r="BS15" s="3">
        <v>45811</v>
      </c>
      <c r="BT15" s="4">
        <v>0.39930555555555558</v>
      </c>
      <c r="BU15" t="s">
        <v>156</v>
      </c>
      <c r="BV15" t="s">
        <v>83</v>
      </c>
      <c r="BY15">
        <v>243936</v>
      </c>
      <c r="BZ15" t="s">
        <v>162</v>
      </c>
      <c r="CC15" t="s">
        <v>160</v>
      </c>
      <c r="CD15">
        <v>2145</v>
      </c>
      <c r="CE15" t="s">
        <v>87</v>
      </c>
      <c r="CF15" s="3">
        <v>45811</v>
      </c>
      <c r="CI15">
        <v>1</v>
      </c>
      <c r="CJ15">
        <v>1</v>
      </c>
      <c r="CK15">
        <v>43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"009944831462"</f>
        <v>009944831462</v>
      </c>
      <c r="F16" s="3">
        <v>45811</v>
      </c>
      <c r="G16">
        <v>202603</v>
      </c>
      <c r="H16" t="s">
        <v>163</v>
      </c>
      <c r="I16" t="s">
        <v>164</v>
      </c>
      <c r="J16" t="s">
        <v>165</v>
      </c>
      <c r="K16" t="s">
        <v>78</v>
      </c>
      <c r="L16" t="s">
        <v>159</v>
      </c>
      <c r="M16" t="s">
        <v>160</v>
      </c>
      <c r="N16" t="s">
        <v>77</v>
      </c>
      <c r="O16" t="s">
        <v>79</v>
      </c>
      <c r="P16" t="str">
        <f t="shared" si="1"/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64.28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11.6</v>
      </c>
      <c r="BJ16">
        <v>16.399999999999999</v>
      </c>
      <c r="BK16">
        <v>17</v>
      </c>
      <c r="BL16">
        <v>216.24</v>
      </c>
      <c r="BM16">
        <v>32.44</v>
      </c>
      <c r="BN16">
        <v>248.68</v>
      </c>
      <c r="BO16">
        <v>248.68</v>
      </c>
      <c r="BQ16" t="s">
        <v>155</v>
      </c>
      <c r="BR16" t="s">
        <v>166</v>
      </c>
      <c r="BS16" s="3">
        <v>45812</v>
      </c>
      <c r="BT16" s="4">
        <v>0.4375</v>
      </c>
      <c r="BU16" t="s">
        <v>167</v>
      </c>
      <c r="BV16" t="s">
        <v>83</v>
      </c>
      <c r="BY16">
        <v>81840</v>
      </c>
      <c r="CA16" t="s">
        <v>168</v>
      </c>
      <c r="CC16" t="s">
        <v>160</v>
      </c>
      <c r="CD16">
        <v>2090</v>
      </c>
      <c r="CE16" t="s">
        <v>87</v>
      </c>
      <c r="CF16" s="3">
        <v>45813</v>
      </c>
      <c r="CI16">
        <v>1</v>
      </c>
      <c r="CJ16">
        <v>1</v>
      </c>
      <c r="CK16">
        <v>43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"009944820985"</f>
        <v>009944820985</v>
      </c>
      <c r="F17" s="3">
        <v>45811</v>
      </c>
      <c r="G17">
        <v>202603</v>
      </c>
      <c r="H17" t="s">
        <v>75</v>
      </c>
      <c r="I17" t="s">
        <v>76</v>
      </c>
      <c r="J17" t="s">
        <v>77</v>
      </c>
      <c r="K17" t="s">
        <v>78</v>
      </c>
      <c r="L17" t="s">
        <v>103</v>
      </c>
      <c r="M17" t="s">
        <v>104</v>
      </c>
      <c r="N17" t="s">
        <v>105</v>
      </c>
      <c r="O17" t="s">
        <v>79</v>
      </c>
      <c r="P17" t="str">
        <f t="shared" si="1"/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64.75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3</v>
      </c>
      <c r="BI17">
        <v>31</v>
      </c>
      <c r="BJ17">
        <v>22.7</v>
      </c>
      <c r="BK17">
        <v>31</v>
      </c>
      <c r="BL17">
        <v>217.77</v>
      </c>
      <c r="BM17">
        <v>32.67</v>
      </c>
      <c r="BN17">
        <v>250.44</v>
      </c>
      <c r="BO17">
        <v>250.44</v>
      </c>
      <c r="BQ17" t="s">
        <v>81</v>
      </c>
      <c r="BR17" t="s">
        <v>169</v>
      </c>
      <c r="BS17" s="3">
        <v>45812</v>
      </c>
      <c r="BT17" s="4">
        <v>0.53888888888888886</v>
      </c>
      <c r="BU17" t="s">
        <v>170</v>
      </c>
      <c r="BV17" t="s">
        <v>83</v>
      </c>
      <c r="BY17">
        <v>113700</v>
      </c>
      <c r="BZ17" t="s">
        <v>171</v>
      </c>
      <c r="CA17" t="s">
        <v>108</v>
      </c>
      <c r="CC17" t="s">
        <v>104</v>
      </c>
      <c r="CD17">
        <v>1150</v>
      </c>
      <c r="CE17" t="s">
        <v>87</v>
      </c>
      <c r="CF17" s="3">
        <v>45813</v>
      </c>
      <c r="CI17">
        <v>2</v>
      </c>
      <c r="CJ17">
        <v>1</v>
      </c>
      <c r="CK17">
        <v>44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"009944820986"</f>
        <v>009944820986</v>
      </c>
      <c r="F18" s="3">
        <v>45811</v>
      </c>
      <c r="G18">
        <v>202603</v>
      </c>
      <c r="H18" t="s">
        <v>75</v>
      </c>
      <c r="I18" t="s">
        <v>76</v>
      </c>
      <c r="J18" t="s">
        <v>77</v>
      </c>
      <c r="K18" t="s">
        <v>78</v>
      </c>
      <c r="L18" t="s">
        <v>109</v>
      </c>
      <c r="M18" t="s">
        <v>110</v>
      </c>
      <c r="N18" t="s">
        <v>105</v>
      </c>
      <c r="O18" t="s">
        <v>79</v>
      </c>
      <c r="P18" t="str">
        <f t="shared" si="1"/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123.17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5</v>
      </c>
      <c r="BI18">
        <v>70</v>
      </c>
      <c r="BJ18">
        <v>79.2</v>
      </c>
      <c r="BK18">
        <v>80</v>
      </c>
      <c r="BL18">
        <v>408.98</v>
      </c>
      <c r="BM18">
        <v>61.35</v>
      </c>
      <c r="BN18">
        <v>470.33</v>
      </c>
      <c r="BO18">
        <v>470.33</v>
      </c>
      <c r="BQ18" t="s">
        <v>111</v>
      </c>
      <c r="BR18" t="s">
        <v>80</v>
      </c>
      <c r="BS18" s="3">
        <v>45812</v>
      </c>
      <c r="BT18" s="4">
        <v>0.47222222222222221</v>
      </c>
      <c r="BU18" t="s">
        <v>172</v>
      </c>
      <c r="BV18" t="s">
        <v>83</v>
      </c>
      <c r="BY18">
        <v>372998</v>
      </c>
      <c r="BZ18" t="s">
        <v>131</v>
      </c>
      <c r="CA18" t="s">
        <v>173</v>
      </c>
      <c r="CC18" t="s">
        <v>110</v>
      </c>
      <c r="CD18" s="5" t="s">
        <v>114</v>
      </c>
      <c r="CE18" t="s">
        <v>87</v>
      </c>
      <c r="CF18" s="3">
        <v>45812</v>
      </c>
      <c r="CI18">
        <v>1</v>
      </c>
      <c r="CJ18">
        <v>1</v>
      </c>
      <c r="CK18">
        <v>44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"009944898128"</f>
        <v>009944898128</v>
      </c>
      <c r="F19" s="3">
        <v>45811</v>
      </c>
      <c r="G19">
        <v>202603</v>
      </c>
      <c r="H19" t="s">
        <v>117</v>
      </c>
      <c r="I19" t="s">
        <v>118</v>
      </c>
      <c r="J19" t="s">
        <v>174</v>
      </c>
      <c r="K19" t="s">
        <v>78</v>
      </c>
      <c r="L19" t="s">
        <v>159</v>
      </c>
      <c r="M19" t="s">
        <v>160</v>
      </c>
      <c r="N19" t="s">
        <v>175</v>
      </c>
      <c r="O19" t="s">
        <v>79</v>
      </c>
      <c r="P19" t="str">
        <f t="shared" si="1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41.35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2.4</v>
      </c>
      <c r="BK19">
        <v>3</v>
      </c>
      <c r="BL19">
        <v>141.19999999999999</v>
      </c>
      <c r="BM19">
        <v>21.18</v>
      </c>
      <c r="BN19">
        <v>162.38</v>
      </c>
      <c r="BO19">
        <v>162.38</v>
      </c>
      <c r="BQ19" t="s">
        <v>176</v>
      </c>
      <c r="BR19" t="s">
        <v>177</v>
      </c>
      <c r="BS19" s="3">
        <v>45813</v>
      </c>
      <c r="BT19" s="4">
        <v>0.45208333333333334</v>
      </c>
      <c r="BU19" t="s">
        <v>178</v>
      </c>
      <c r="BV19" t="s">
        <v>83</v>
      </c>
      <c r="BY19">
        <v>12000</v>
      </c>
      <c r="BZ19" t="s">
        <v>131</v>
      </c>
      <c r="CA19" t="s">
        <v>168</v>
      </c>
      <c r="CC19" t="s">
        <v>160</v>
      </c>
      <c r="CD19">
        <v>2090</v>
      </c>
      <c r="CE19" t="s">
        <v>87</v>
      </c>
      <c r="CF19" s="3">
        <v>45814</v>
      </c>
      <c r="CI19">
        <v>3</v>
      </c>
      <c r="CJ19">
        <v>2</v>
      </c>
      <c r="CK19">
        <v>41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"009944318205"</f>
        <v>009944318205</v>
      </c>
      <c r="F20" s="3">
        <v>45811</v>
      </c>
      <c r="G20">
        <v>202603</v>
      </c>
      <c r="H20" t="s">
        <v>115</v>
      </c>
      <c r="I20" t="s">
        <v>116</v>
      </c>
      <c r="J20" t="s">
        <v>77</v>
      </c>
      <c r="K20" t="s">
        <v>78</v>
      </c>
      <c r="L20" t="s">
        <v>179</v>
      </c>
      <c r="M20" t="s">
        <v>180</v>
      </c>
      <c r="N20" t="s">
        <v>181</v>
      </c>
      <c r="O20" t="s">
        <v>119</v>
      </c>
      <c r="P20" t="str">
        <f>"LOCKS                         "</f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32.07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1.8</v>
      </c>
      <c r="BJ20">
        <v>2.7</v>
      </c>
      <c r="BK20">
        <v>3</v>
      </c>
      <c r="BL20">
        <v>104.95</v>
      </c>
      <c r="BM20">
        <v>15.74</v>
      </c>
      <c r="BN20">
        <v>120.69</v>
      </c>
      <c r="BO20">
        <v>120.69</v>
      </c>
      <c r="BQ20" t="s">
        <v>182</v>
      </c>
      <c r="BR20" t="s">
        <v>136</v>
      </c>
      <c r="BS20" s="3">
        <v>45812</v>
      </c>
      <c r="BT20" s="4">
        <v>0.42291666666666666</v>
      </c>
      <c r="BU20" t="s">
        <v>183</v>
      </c>
      <c r="BV20" t="s">
        <v>83</v>
      </c>
      <c r="BY20">
        <v>13476.38</v>
      </c>
      <c r="BZ20" t="s">
        <v>84</v>
      </c>
      <c r="CA20" t="s">
        <v>184</v>
      </c>
      <c r="CC20" t="s">
        <v>180</v>
      </c>
      <c r="CD20">
        <v>7569</v>
      </c>
      <c r="CE20" t="s">
        <v>87</v>
      </c>
      <c r="CF20" s="3">
        <v>45813</v>
      </c>
      <c r="CI20">
        <v>1</v>
      </c>
      <c r="CJ20">
        <v>1</v>
      </c>
      <c r="CK20">
        <v>21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"009944974075"</f>
        <v>009944974075</v>
      </c>
      <c r="F21" s="3">
        <v>45811</v>
      </c>
      <c r="G21">
        <v>202603</v>
      </c>
      <c r="H21" t="s">
        <v>115</v>
      </c>
      <c r="I21" t="s">
        <v>116</v>
      </c>
      <c r="J21" t="s">
        <v>77</v>
      </c>
      <c r="K21" t="s">
        <v>78</v>
      </c>
      <c r="L21" t="s">
        <v>185</v>
      </c>
      <c r="M21" t="s">
        <v>186</v>
      </c>
      <c r="N21" t="s">
        <v>187</v>
      </c>
      <c r="O21" t="s">
        <v>79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105.98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10.9</v>
      </c>
      <c r="BJ21">
        <v>30.6</v>
      </c>
      <c r="BK21">
        <v>31</v>
      </c>
      <c r="BL21">
        <v>352.72</v>
      </c>
      <c r="BM21">
        <v>52.91</v>
      </c>
      <c r="BN21">
        <v>405.63</v>
      </c>
      <c r="BO21">
        <v>405.63</v>
      </c>
      <c r="BQ21" t="s">
        <v>188</v>
      </c>
      <c r="BR21" t="s">
        <v>121</v>
      </c>
      <c r="BS21" s="3">
        <v>45815</v>
      </c>
      <c r="BT21" s="4">
        <v>0.40972222222222221</v>
      </c>
      <c r="BU21" t="s">
        <v>188</v>
      </c>
      <c r="BV21" t="s">
        <v>88</v>
      </c>
      <c r="BW21" t="s">
        <v>189</v>
      </c>
      <c r="BX21" t="s">
        <v>190</v>
      </c>
      <c r="BY21">
        <v>153137.60000000001</v>
      </c>
      <c r="BZ21" t="s">
        <v>131</v>
      </c>
      <c r="CA21" t="s">
        <v>191</v>
      </c>
      <c r="CC21" t="s">
        <v>186</v>
      </c>
      <c r="CD21">
        <v>3900</v>
      </c>
      <c r="CE21" t="s">
        <v>87</v>
      </c>
      <c r="CF21" s="3">
        <v>45817</v>
      </c>
      <c r="CI21">
        <v>2</v>
      </c>
      <c r="CJ21">
        <v>3</v>
      </c>
      <c r="CK21">
        <v>43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"009944577098"</f>
        <v>009944577098</v>
      </c>
      <c r="F22" s="3">
        <v>45811</v>
      </c>
      <c r="G22">
        <v>202603</v>
      </c>
      <c r="H22" t="s">
        <v>115</v>
      </c>
      <c r="I22" t="s">
        <v>116</v>
      </c>
      <c r="J22" t="s">
        <v>77</v>
      </c>
      <c r="K22" t="s">
        <v>78</v>
      </c>
      <c r="L22" t="s">
        <v>192</v>
      </c>
      <c r="M22" t="s">
        <v>193</v>
      </c>
      <c r="N22" t="s">
        <v>194</v>
      </c>
      <c r="O22" t="s">
        <v>79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41.35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0.6</v>
      </c>
      <c r="BJ22">
        <v>1.8</v>
      </c>
      <c r="BK22">
        <v>2</v>
      </c>
      <c r="BL22">
        <v>141.19999999999999</v>
      </c>
      <c r="BM22">
        <v>21.18</v>
      </c>
      <c r="BN22">
        <v>162.38</v>
      </c>
      <c r="BO22">
        <v>162.38</v>
      </c>
      <c r="BQ22" t="s">
        <v>195</v>
      </c>
      <c r="BR22" t="s">
        <v>121</v>
      </c>
      <c r="BS22" s="3">
        <v>45814</v>
      </c>
      <c r="BT22" s="4">
        <v>0.52083333333333337</v>
      </c>
      <c r="BU22" t="s">
        <v>196</v>
      </c>
      <c r="BV22" t="s">
        <v>83</v>
      </c>
      <c r="BY22">
        <v>8827.5</v>
      </c>
      <c r="BZ22" t="s">
        <v>131</v>
      </c>
      <c r="CC22" t="s">
        <v>193</v>
      </c>
      <c r="CD22">
        <v>5247</v>
      </c>
      <c r="CE22" t="s">
        <v>87</v>
      </c>
      <c r="CF22" s="3">
        <v>45814</v>
      </c>
      <c r="CI22">
        <v>3</v>
      </c>
      <c r="CJ22">
        <v>3</v>
      </c>
      <c r="CK22">
        <v>41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"009944968308"</f>
        <v>009944968308</v>
      </c>
      <c r="F23" s="3">
        <v>45811</v>
      </c>
      <c r="G23">
        <v>202603</v>
      </c>
      <c r="H23" t="s">
        <v>115</v>
      </c>
      <c r="I23" t="s">
        <v>116</v>
      </c>
      <c r="J23" t="s">
        <v>77</v>
      </c>
      <c r="K23" t="s">
        <v>78</v>
      </c>
      <c r="L23" t="s">
        <v>179</v>
      </c>
      <c r="M23" t="s">
        <v>180</v>
      </c>
      <c r="N23" t="s">
        <v>77</v>
      </c>
      <c r="O23" t="s">
        <v>79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41.35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1.3</v>
      </c>
      <c r="BJ23">
        <v>4.5</v>
      </c>
      <c r="BK23">
        <v>5</v>
      </c>
      <c r="BL23">
        <v>141.19999999999999</v>
      </c>
      <c r="BM23">
        <v>21.18</v>
      </c>
      <c r="BN23">
        <v>162.38</v>
      </c>
      <c r="BO23">
        <v>162.38</v>
      </c>
      <c r="BQ23" t="s">
        <v>182</v>
      </c>
      <c r="BR23" t="s">
        <v>121</v>
      </c>
      <c r="BS23" s="3">
        <v>45814</v>
      </c>
      <c r="BT23" s="4">
        <v>0.40416666666666667</v>
      </c>
      <c r="BU23" t="s">
        <v>197</v>
      </c>
      <c r="BV23" t="s">
        <v>83</v>
      </c>
      <c r="BY23">
        <v>22258</v>
      </c>
      <c r="BZ23" t="s">
        <v>131</v>
      </c>
      <c r="CA23" t="s">
        <v>184</v>
      </c>
      <c r="CC23" t="s">
        <v>180</v>
      </c>
      <c r="CD23">
        <v>7569</v>
      </c>
      <c r="CE23" t="s">
        <v>87</v>
      </c>
      <c r="CF23" s="3">
        <v>45817</v>
      </c>
      <c r="CI23">
        <v>3</v>
      </c>
      <c r="CJ23">
        <v>3</v>
      </c>
      <c r="CK23">
        <v>41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"009944974076"</f>
        <v>009944974076</v>
      </c>
      <c r="F24" s="3">
        <v>45811</v>
      </c>
      <c r="G24">
        <v>202603</v>
      </c>
      <c r="H24" t="s">
        <v>115</v>
      </c>
      <c r="I24" t="s">
        <v>116</v>
      </c>
      <c r="J24" t="s">
        <v>77</v>
      </c>
      <c r="K24" t="s">
        <v>78</v>
      </c>
      <c r="L24" t="s">
        <v>163</v>
      </c>
      <c r="M24" t="s">
        <v>164</v>
      </c>
      <c r="N24" t="s">
        <v>187</v>
      </c>
      <c r="O24" t="s">
        <v>79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58.32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0.8</v>
      </c>
      <c r="BJ24">
        <v>2.8</v>
      </c>
      <c r="BK24">
        <v>3</v>
      </c>
      <c r="BL24">
        <v>196.74</v>
      </c>
      <c r="BM24">
        <v>29.51</v>
      </c>
      <c r="BN24">
        <v>226.25</v>
      </c>
      <c r="BO24">
        <v>226.25</v>
      </c>
      <c r="BQ24" t="s">
        <v>166</v>
      </c>
      <c r="BR24" t="s">
        <v>121</v>
      </c>
      <c r="BS24" s="3">
        <v>45812</v>
      </c>
      <c r="BT24" s="4">
        <v>0.39374999999999999</v>
      </c>
      <c r="BU24" t="s">
        <v>166</v>
      </c>
      <c r="BV24" t="s">
        <v>83</v>
      </c>
      <c r="BY24">
        <v>14243.4</v>
      </c>
      <c r="BZ24" t="s">
        <v>131</v>
      </c>
      <c r="CC24" t="s">
        <v>164</v>
      </c>
      <c r="CD24">
        <v>9459</v>
      </c>
      <c r="CE24" t="s">
        <v>87</v>
      </c>
      <c r="CF24" s="3">
        <v>45812</v>
      </c>
      <c r="CI24">
        <v>1</v>
      </c>
      <c r="CJ24">
        <v>1</v>
      </c>
      <c r="CK24">
        <v>43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"009944765806"</f>
        <v>009944765806</v>
      </c>
      <c r="F25" s="3">
        <v>45812</v>
      </c>
      <c r="G25">
        <v>202603</v>
      </c>
      <c r="H25" t="s">
        <v>103</v>
      </c>
      <c r="I25" t="s">
        <v>104</v>
      </c>
      <c r="J25" t="s">
        <v>77</v>
      </c>
      <c r="K25" t="s">
        <v>78</v>
      </c>
      <c r="L25" t="s">
        <v>75</v>
      </c>
      <c r="M25" t="s">
        <v>76</v>
      </c>
      <c r="N25" t="s">
        <v>165</v>
      </c>
      <c r="O25" t="s">
        <v>79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44.63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10</v>
      </c>
      <c r="BJ25">
        <v>12</v>
      </c>
      <c r="BK25">
        <v>12</v>
      </c>
      <c r="BL25">
        <v>154.29</v>
      </c>
      <c r="BM25">
        <v>23.14</v>
      </c>
      <c r="BN25">
        <v>177.43</v>
      </c>
      <c r="BO25">
        <v>177.43</v>
      </c>
      <c r="BQ25" t="s">
        <v>80</v>
      </c>
      <c r="BR25" t="s">
        <v>198</v>
      </c>
      <c r="BS25" s="3">
        <v>45812</v>
      </c>
      <c r="BT25" s="4">
        <v>0.56388888888888888</v>
      </c>
      <c r="BU25" t="s">
        <v>199</v>
      </c>
      <c r="BV25" t="s">
        <v>83</v>
      </c>
      <c r="BY25">
        <v>60000</v>
      </c>
      <c r="BZ25" t="s">
        <v>200</v>
      </c>
      <c r="CC25" t="s">
        <v>76</v>
      </c>
      <c r="CD25" s="5" t="s">
        <v>86</v>
      </c>
      <c r="CE25" t="s">
        <v>87</v>
      </c>
      <c r="CF25" s="3">
        <v>45812</v>
      </c>
      <c r="CI25">
        <v>1</v>
      </c>
      <c r="CJ25">
        <v>0</v>
      </c>
      <c r="CK25">
        <v>44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"009942122791"</f>
        <v>009942122791</v>
      </c>
      <c r="F26" s="3">
        <v>45812</v>
      </c>
      <c r="G26">
        <v>202603</v>
      </c>
      <c r="H26" t="s">
        <v>201</v>
      </c>
      <c r="I26" t="s">
        <v>202</v>
      </c>
      <c r="J26" t="s">
        <v>77</v>
      </c>
      <c r="K26" t="s">
        <v>78</v>
      </c>
      <c r="L26" t="s">
        <v>179</v>
      </c>
      <c r="M26" t="s">
        <v>180</v>
      </c>
      <c r="N26" t="s">
        <v>77</v>
      </c>
      <c r="O26" t="s">
        <v>119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62.66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4</v>
      </c>
      <c r="BJ26">
        <v>5.9</v>
      </c>
      <c r="BK26">
        <v>6</v>
      </c>
      <c r="BL26">
        <v>208.38</v>
      </c>
      <c r="BM26">
        <v>31.26</v>
      </c>
      <c r="BN26">
        <v>239.64</v>
      </c>
      <c r="BO26">
        <v>239.64</v>
      </c>
      <c r="BQ26" t="s">
        <v>203</v>
      </c>
      <c r="BR26" t="s">
        <v>204</v>
      </c>
      <c r="BS26" s="3">
        <v>45813</v>
      </c>
      <c r="BT26" s="4">
        <v>0.41041666666666665</v>
      </c>
      <c r="BU26" t="s">
        <v>205</v>
      </c>
      <c r="BV26" t="s">
        <v>83</v>
      </c>
      <c r="BY26">
        <v>29274</v>
      </c>
      <c r="BZ26" t="s">
        <v>84</v>
      </c>
      <c r="CA26" t="s">
        <v>184</v>
      </c>
      <c r="CC26" t="s">
        <v>180</v>
      </c>
      <c r="CD26">
        <v>7569</v>
      </c>
      <c r="CE26" t="s">
        <v>87</v>
      </c>
      <c r="CF26" s="3">
        <v>45814</v>
      </c>
      <c r="CI26">
        <v>1</v>
      </c>
      <c r="CJ26">
        <v>1</v>
      </c>
      <c r="CK26">
        <v>21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"009944898131"</f>
        <v>009944898131</v>
      </c>
      <c r="F27" s="3">
        <v>45812</v>
      </c>
      <c r="G27">
        <v>202603</v>
      </c>
      <c r="H27" t="s">
        <v>117</v>
      </c>
      <c r="I27" t="s">
        <v>118</v>
      </c>
      <c r="J27" t="s">
        <v>174</v>
      </c>
      <c r="K27" t="s">
        <v>78</v>
      </c>
      <c r="L27" t="s">
        <v>115</v>
      </c>
      <c r="M27" t="s">
        <v>116</v>
      </c>
      <c r="N27" t="s">
        <v>175</v>
      </c>
      <c r="O27" t="s">
        <v>79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170.55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93</v>
      </c>
      <c r="BJ27">
        <v>88</v>
      </c>
      <c r="BK27">
        <v>93</v>
      </c>
      <c r="BL27">
        <v>573.04</v>
      </c>
      <c r="BM27">
        <v>85.96</v>
      </c>
      <c r="BN27">
        <v>659</v>
      </c>
      <c r="BO27">
        <v>659</v>
      </c>
      <c r="BR27" t="s">
        <v>177</v>
      </c>
      <c r="BS27" s="3">
        <v>45814</v>
      </c>
      <c r="BT27" s="4">
        <v>0.37222222222222223</v>
      </c>
      <c r="BU27" t="s">
        <v>156</v>
      </c>
      <c r="BV27" t="s">
        <v>83</v>
      </c>
      <c r="BY27">
        <v>439946</v>
      </c>
      <c r="BZ27" t="s">
        <v>131</v>
      </c>
      <c r="CC27" t="s">
        <v>116</v>
      </c>
      <c r="CD27">
        <v>2146</v>
      </c>
      <c r="CE27" t="s">
        <v>87</v>
      </c>
      <c r="CF27" s="3">
        <v>45815</v>
      </c>
      <c r="CI27">
        <v>3</v>
      </c>
      <c r="CJ27">
        <v>2</v>
      </c>
      <c r="CK27">
        <v>41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"009944974077"</f>
        <v>009944974077</v>
      </c>
      <c r="F28" s="3">
        <v>45812</v>
      </c>
      <c r="G28">
        <v>202603</v>
      </c>
      <c r="H28" t="s">
        <v>115</v>
      </c>
      <c r="I28" t="s">
        <v>116</v>
      </c>
      <c r="J28" t="s">
        <v>77</v>
      </c>
      <c r="K28" t="s">
        <v>78</v>
      </c>
      <c r="L28" t="s">
        <v>163</v>
      </c>
      <c r="M28" t="s">
        <v>164</v>
      </c>
      <c r="N28" t="s">
        <v>77</v>
      </c>
      <c r="O28" t="s">
        <v>79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68.64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10.4</v>
      </c>
      <c r="BJ28">
        <v>18.8</v>
      </c>
      <c r="BK28">
        <v>19</v>
      </c>
      <c r="BL28">
        <v>234.14</v>
      </c>
      <c r="BM28">
        <v>35.119999999999997</v>
      </c>
      <c r="BN28">
        <v>269.26</v>
      </c>
      <c r="BO28">
        <v>269.26</v>
      </c>
      <c r="BQ28" t="s">
        <v>166</v>
      </c>
      <c r="BS28" s="3">
        <v>45814</v>
      </c>
      <c r="BT28" s="4">
        <v>0.35416666666666669</v>
      </c>
      <c r="BU28" t="s">
        <v>166</v>
      </c>
      <c r="BV28" t="s">
        <v>88</v>
      </c>
      <c r="BW28" t="s">
        <v>189</v>
      </c>
      <c r="BX28" t="s">
        <v>206</v>
      </c>
      <c r="BY28">
        <v>94142.88</v>
      </c>
      <c r="BZ28" t="s">
        <v>131</v>
      </c>
      <c r="CC28" t="s">
        <v>164</v>
      </c>
      <c r="CD28">
        <v>9438</v>
      </c>
      <c r="CE28" t="s">
        <v>87</v>
      </c>
      <c r="CF28" s="3">
        <v>45814</v>
      </c>
      <c r="CI28">
        <v>1</v>
      </c>
      <c r="CJ28">
        <v>2</v>
      </c>
      <c r="CK28">
        <v>43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"009944586456"</f>
        <v>009944586456</v>
      </c>
      <c r="F29" s="3">
        <v>45812</v>
      </c>
      <c r="G29">
        <v>202603</v>
      </c>
      <c r="H29" t="s">
        <v>115</v>
      </c>
      <c r="I29" t="s">
        <v>116</v>
      </c>
      <c r="J29" t="s">
        <v>77</v>
      </c>
      <c r="K29" t="s">
        <v>78</v>
      </c>
      <c r="L29" t="s">
        <v>109</v>
      </c>
      <c r="M29" t="s">
        <v>110</v>
      </c>
      <c r="N29" t="s">
        <v>77</v>
      </c>
      <c r="O29" t="s">
        <v>79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141.41999999999999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27</v>
      </c>
      <c r="BJ29">
        <v>43.1</v>
      </c>
      <c r="BK29">
        <v>44</v>
      </c>
      <c r="BL29">
        <v>476.17</v>
      </c>
      <c r="BM29">
        <v>71.430000000000007</v>
      </c>
      <c r="BN29">
        <v>547.6</v>
      </c>
      <c r="BO29">
        <v>547.6</v>
      </c>
      <c r="BQ29" t="s">
        <v>207</v>
      </c>
      <c r="BS29" s="3">
        <v>45813</v>
      </c>
      <c r="BT29" s="4">
        <v>0.52152777777777781</v>
      </c>
      <c r="BU29" t="s">
        <v>208</v>
      </c>
      <c r="BV29" t="s">
        <v>83</v>
      </c>
      <c r="BY29">
        <v>215443.8</v>
      </c>
      <c r="BZ29" t="s">
        <v>131</v>
      </c>
      <c r="CA29" t="s">
        <v>113</v>
      </c>
      <c r="CC29" t="s">
        <v>110</v>
      </c>
      <c r="CD29" s="5" t="s">
        <v>114</v>
      </c>
      <c r="CE29" t="s">
        <v>87</v>
      </c>
      <c r="CF29" s="3">
        <v>45814</v>
      </c>
      <c r="CI29">
        <v>1</v>
      </c>
      <c r="CJ29">
        <v>1</v>
      </c>
      <c r="CK29">
        <v>43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"009944968568"</f>
        <v>009944968568</v>
      </c>
      <c r="F30" s="3">
        <v>45812</v>
      </c>
      <c r="G30">
        <v>202603</v>
      </c>
      <c r="H30" t="s">
        <v>115</v>
      </c>
      <c r="I30" t="s">
        <v>116</v>
      </c>
      <c r="J30" t="s">
        <v>77</v>
      </c>
      <c r="K30" t="s">
        <v>78</v>
      </c>
      <c r="L30" t="s">
        <v>209</v>
      </c>
      <c r="M30" t="s">
        <v>210</v>
      </c>
      <c r="N30" t="s">
        <v>77</v>
      </c>
      <c r="O30" t="s">
        <v>79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257.86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50.8</v>
      </c>
      <c r="BJ30">
        <v>84</v>
      </c>
      <c r="BK30">
        <v>84</v>
      </c>
      <c r="BL30">
        <v>863.41</v>
      </c>
      <c r="BM30">
        <v>129.51</v>
      </c>
      <c r="BN30">
        <v>992.92</v>
      </c>
      <c r="BO30">
        <v>992.92</v>
      </c>
      <c r="BQ30" t="s">
        <v>211</v>
      </c>
      <c r="BS30" s="3">
        <v>45813</v>
      </c>
      <c r="BT30" s="4">
        <v>0.58750000000000002</v>
      </c>
      <c r="BU30" t="s">
        <v>212</v>
      </c>
      <c r="BV30" t="s">
        <v>83</v>
      </c>
      <c r="BY30">
        <v>419973.75</v>
      </c>
      <c r="BZ30" t="s">
        <v>131</v>
      </c>
      <c r="CA30" t="s">
        <v>213</v>
      </c>
      <c r="CC30" t="s">
        <v>210</v>
      </c>
      <c r="CD30">
        <v>1034</v>
      </c>
      <c r="CE30" t="s">
        <v>87</v>
      </c>
      <c r="CF30" s="3">
        <v>45813</v>
      </c>
      <c r="CI30">
        <v>1</v>
      </c>
      <c r="CJ30">
        <v>1</v>
      </c>
      <c r="CK30">
        <v>43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"009944968691"</f>
        <v>009944968691</v>
      </c>
      <c r="F31" s="3">
        <v>45812</v>
      </c>
      <c r="G31">
        <v>202603</v>
      </c>
      <c r="H31" t="s">
        <v>115</v>
      </c>
      <c r="I31" t="s">
        <v>116</v>
      </c>
      <c r="J31" t="s">
        <v>77</v>
      </c>
      <c r="K31" t="s">
        <v>78</v>
      </c>
      <c r="L31" t="s">
        <v>133</v>
      </c>
      <c r="M31" t="s">
        <v>134</v>
      </c>
      <c r="N31" t="s">
        <v>77</v>
      </c>
      <c r="O31" t="s">
        <v>79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57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0.9</v>
      </c>
      <c r="BJ31">
        <v>3.1</v>
      </c>
      <c r="BK31">
        <v>4</v>
      </c>
      <c r="BL31">
        <v>195.42</v>
      </c>
      <c r="BM31">
        <v>29.31</v>
      </c>
      <c r="BN31">
        <v>224.73</v>
      </c>
      <c r="BO31">
        <v>224.73</v>
      </c>
      <c r="BQ31" t="s">
        <v>135</v>
      </c>
      <c r="BS31" s="3">
        <v>45813</v>
      </c>
      <c r="BT31" s="4">
        <v>0.4861111111111111</v>
      </c>
      <c r="BU31" t="s">
        <v>214</v>
      </c>
      <c r="BV31" t="s">
        <v>83</v>
      </c>
      <c r="BY31">
        <v>15654.21</v>
      </c>
      <c r="BZ31" t="s">
        <v>131</v>
      </c>
      <c r="CA31" t="s">
        <v>138</v>
      </c>
      <c r="CC31" t="s">
        <v>134</v>
      </c>
      <c r="CD31" s="5" t="s">
        <v>215</v>
      </c>
      <c r="CE31" t="s">
        <v>87</v>
      </c>
      <c r="CF31" s="3">
        <v>45814</v>
      </c>
      <c r="CI31">
        <v>1</v>
      </c>
      <c r="CJ31">
        <v>1</v>
      </c>
      <c r="CK31">
        <v>43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"009944577411"</f>
        <v>009944577411</v>
      </c>
      <c r="F32" s="3">
        <v>45812</v>
      </c>
      <c r="G32">
        <v>202603</v>
      </c>
      <c r="H32" t="s">
        <v>115</v>
      </c>
      <c r="I32" t="s">
        <v>116</v>
      </c>
      <c r="J32" t="s">
        <v>77</v>
      </c>
      <c r="K32" t="s">
        <v>78</v>
      </c>
      <c r="L32" t="s">
        <v>216</v>
      </c>
      <c r="M32" t="s">
        <v>217</v>
      </c>
      <c r="N32" t="s">
        <v>77</v>
      </c>
      <c r="O32" t="s">
        <v>119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58.77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0.6</v>
      </c>
      <c r="BJ32">
        <v>2.9</v>
      </c>
      <c r="BK32">
        <v>3</v>
      </c>
      <c r="BL32">
        <v>195.45</v>
      </c>
      <c r="BM32">
        <v>29.32</v>
      </c>
      <c r="BN32">
        <v>224.77</v>
      </c>
      <c r="BO32">
        <v>224.77</v>
      </c>
      <c r="BQ32" t="s">
        <v>218</v>
      </c>
      <c r="BR32" t="s">
        <v>136</v>
      </c>
      <c r="BS32" s="3">
        <v>45814</v>
      </c>
      <c r="BT32" s="4">
        <v>0.38194444444444442</v>
      </c>
      <c r="BU32" t="s">
        <v>219</v>
      </c>
      <c r="BV32" t="s">
        <v>83</v>
      </c>
      <c r="BY32">
        <v>14676.25</v>
      </c>
      <c r="BZ32" t="s">
        <v>84</v>
      </c>
      <c r="CC32" t="s">
        <v>217</v>
      </c>
      <c r="CD32">
        <v>4226</v>
      </c>
      <c r="CE32" t="s">
        <v>87</v>
      </c>
      <c r="CF32" s="3">
        <v>45814</v>
      </c>
      <c r="CI32">
        <v>2</v>
      </c>
      <c r="CJ32">
        <v>2</v>
      </c>
      <c r="CK32">
        <v>23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"009944586239"</f>
        <v>009944586239</v>
      </c>
      <c r="F33" s="3">
        <v>45812</v>
      </c>
      <c r="G33">
        <v>202603</v>
      </c>
      <c r="H33" t="s">
        <v>115</v>
      </c>
      <c r="I33" t="s">
        <v>116</v>
      </c>
      <c r="J33" t="s">
        <v>77</v>
      </c>
      <c r="K33" t="s">
        <v>78</v>
      </c>
      <c r="L33" t="s">
        <v>201</v>
      </c>
      <c r="M33" t="s">
        <v>202</v>
      </c>
      <c r="N33" t="s">
        <v>220</v>
      </c>
      <c r="O33" t="s">
        <v>119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20.9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69.5</v>
      </c>
      <c r="BM33">
        <v>10.43</v>
      </c>
      <c r="BN33">
        <v>79.930000000000007</v>
      </c>
      <c r="BO33">
        <v>79.930000000000007</v>
      </c>
      <c r="BQ33" t="s">
        <v>204</v>
      </c>
      <c r="BR33" t="s">
        <v>136</v>
      </c>
      <c r="BS33" s="3">
        <v>45814</v>
      </c>
      <c r="BT33" s="4">
        <v>0.45624999999999999</v>
      </c>
      <c r="BU33" t="s">
        <v>221</v>
      </c>
      <c r="BV33" t="s">
        <v>83</v>
      </c>
      <c r="BY33">
        <v>1200</v>
      </c>
      <c r="BZ33" t="s">
        <v>84</v>
      </c>
      <c r="CA33" t="s">
        <v>222</v>
      </c>
      <c r="CC33" t="s">
        <v>202</v>
      </c>
      <c r="CD33">
        <v>6530</v>
      </c>
      <c r="CE33" t="s">
        <v>87</v>
      </c>
      <c r="CF33" s="3">
        <v>45817</v>
      </c>
      <c r="CI33">
        <v>5</v>
      </c>
      <c r="CJ33">
        <v>2</v>
      </c>
      <c r="CK33">
        <v>21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"009944577318"</f>
        <v>009944577318</v>
      </c>
      <c r="F34" s="3">
        <v>45812</v>
      </c>
      <c r="G34">
        <v>202603</v>
      </c>
      <c r="H34" t="s">
        <v>115</v>
      </c>
      <c r="I34" t="s">
        <v>116</v>
      </c>
      <c r="J34" t="s">
        <v>77</v>
      </c>
      <c r="K34" t="s">
        <v>78</v>
      </c>
      <c r="L34" t="s">
        <v>75</v>
      </c>
      <c r="M34" t="s">
        <v>76</v>
      </c>
      <c r="N34" t="s">
        <v>77</v>
      </c>
      <c r="O34" t="s">
        <v>119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26.12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0.9</v>
      </c>
      <c r="BJ34">
        <v>2.2999999999999998</v>
      </c>
      <c r="BK34">
        <v>2.5</v>
      </c>
      <c r="BL34">
        <v>86.86</v>
      </c>
      <c r="BM34">
        <v>13.03</v>
      </c>
      <c r="BN34">
        <v>99.89</v>
      </c>
      <c r="BO34">
        <v>99.89</v>
      </c>
      <c r="BQ34" t="s">
        <v>80</v>
      </c>
      <c r="BR34" t="s">
        <v>136</v>
      </c>
      <c r="BS34" s="3">
        <v>45813</v>
      </c>
      <c r="BT34" s="4">
        <v>0.4861111111111111</v>
      </c>
      <c r="BU34" t="s">
        <v>223</v>
      </c>
      <c r="BV34" t="s">
        <v>88</v>
      </c>
      <c r="BW34" t="s">
        <v>224</v>
      </c>
      <c r="BX34" t="s">
        <v>225</v>
      </c>
      <c r="BY34">
        <v>11305.86</v>
      </c>
      <c r="BZ34" t="s">
        <v>84</v>
      </c>
      <c r="CC34" t="s">
        <v>76</v>
      </c>
      <c r="CD34" s="5" t="s">
        <v>132</v>
      </c>
      <c r="CE34" t="s">
        <v>87</v>
      </c>
      <c r="CF34" s="3">
        <v>45813</v>
      </c>
      <c r="CI34">
        <v>1</v>
      </c>
      <c r="CJ34">
        <v>1</v>
      </c>
      <c r="CK34">
        <v>21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"080011534662"</f>
        <v>080011534662</v>
      </c>
      <c r="F35" s="3">
        <v>45813</v>
      </c>
      <c r="G35">
        <v>202603</v>
      </c>
      <c r="H35" t="s">
        <v>149</v>
      </c>
      <c r="I35" t="s">
        <v>150</v>
      </c>
      <c r="J35" t="s">
        <v>226</v>
      </c>
      <c r="K35" t="s">
        <v>78</v>
      </c>
      <c r="L35" t="s">
        <v>124</v>
      </c>
      <c r="M35" t="s">
        <v>125</v>
      </c>
      <c r="N35" t="s">
        <v>227</v>
      </c>
      <c r="O35" t="s">
        <v>119</v>
      </c>
      <c r="P35" t="str">
        <f>"Locks                         "</f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20.9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0.6</v>
      </c>
      <c r="BK35">
        <v>1</v>
      </c>
      <c r="BL35">
        <v>69.5</v>
      </c>
      <c r="BM35">
        <v>10.43</v>
      </c>
      <c r="BN35">
        <v>79.930000000000007</v>
      </c>
      <c r="BO35">
        <v>79.930000000000007</v>
      </c>
      <c r="BP35" t="s">
        <v>228</v>
      </c>
      <c r="BQ35" t="s">
        <v>229</v>
      </c>
      <c r="BR35" t="s">
        <v>230</v>
      </c>
      <c r="BS35" s="3">
        <v>45814</v>
      </c>
      <c r="BT35" s="4">
        <v>0.38750000000000001</v>
      </c>
      <c r="BU35" t="s">
        <v>128</v>
      </c>
      <c r="BV35" t="s">
        <v>83</v>
      </c>
      <c r="BY35">
        <v>3000</v>
      </c>
      <c r="BZ35" t="s">
        <v>84</v>
      </c>
      <c r="CA35" t="s">
        <v>129</v>
      </c>
      <c r="CC35" t="s">
        <v>125</v>
      </c>
      <c r="CD35">
        <v>4051</v>
      </c>
      <c r="CE35" t="s">
        <v>231</v>
      </c>
      <c r="CF35" s="3">
        <v>45814</v>
      </c>
      <c r="CI35">
        <v>1</v>
      </c>
      <c r="CJ35">
        <v>1</v>
      </c>
      <c r="CK35">
        <v>21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"080011534667"</f>
        <v>080011534667</v>
      </c>
      <c r="F36" s="3">
        <v>45813</v>
      </c>
      <c r="G36">
        <v>202603</v>
      </c>
      <c r="H36" t="s">
        <v>149</v>
      </c>
      <c r="I36" t="s">
        <v>150</v>
      </c>
      <c r="J36" t="s">
        <v>226</v>
      </c>
      <c r="K36" t="s">
        <v>78</v>
      </c>
      <c r="L36" t="s">
        <v>89</v>
      </c>
      <c r="M36" t="s">
        <v>90</v>
      </c>
      <c r="N36" t="s">
        <v>232</v>
      </c>
      <c r="O36" t="s">
        <v>119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40.49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</v>
      </c>
      <c r="BJ36">
        <v>0.6</v>
      </c>
      <c r="BK36">
        <v>2</v>
      </c>
      <c r="BL36">
        <v>134.65</v>
      </c>
      <c r="BM36">
        <v>20.2</v>
      </c>
      <c r="BN36">
        <v>154.85</v>
      </c>
      <c r="BO36">
        <v>154.85</v>
      </c>
      <c r="BP36" t="s">
        <v>228</v>
      </c>
      <c r="BQ36" t="s">
        <v>92</v>
      </c>
      <c r="BR36" t="s">
        <v>230</v>
      </c>
      <c r="BS36" s="3">
        <v>45814</v>
      </c>
      <c r="BT36" s="4">
        <v>0.49375000000000002</v>
      </c>
      <c r="BU36" t="s">
        <v>233</v>
      </c>
      <c r="BV36" t="s">
        <v>83</v>
      </c>
      <c r="BY36">
        <v>3000</v>
      </c>
      <c r="BZ36" t="s">
        <v>84</v>
      </c>
      <c r="CA36" t="s">
        <v>234</v>
      </c>
      <c r="CC36" t="s">
        <v>90</v>
      </c>
      <c r="CD36" s="5" t="s">
        <v>95</v>
      </c>
      <c r="CE36" t="s">
        <v>231</v>
      </c>
      <c r="CF36" s="3">
        <v>45814</v>
      </c>
      <c r="CI36">
        <v>1</v>
      </c>
      <c r="CJ36">
        <v>1</v>
      </c>
      <c r="CK36">
        <v>23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"080011534671"</f>
        <v>080011534671</v>
      </c>
      <c r="F37" s="3">
        <v>45813</v>
      </c>
      <c r="G37">
        <v>202603</v>
      </c>
      <c r="H37" t="s">
        <v>149</v>
      </c>
      <c r="I37" t="s">
        <v>150</v>
      </c>
      <c r="J37" t="s">
        <v>226</v>
      </c>
      <c r="K37" t="s">
        <v>78</v>
      </c>
      <c r="L37" t="s">
        <v>133</v>
      </c>
      <c r="M37" t="s">
        <v>134</v>
      </c>
      <c r="N37" t="s">
        <v>235</v>
      </c>
      <c r="O37" t="s">
        <v>119</v>
      </c>
      <c r="P37" t="str">
        <f>"Locks                         "</f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40.49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0.6</v>
      </c>
      <c r="BK37">
        <v>1</v>
      </c>
      <c r="BL37">
        <v>134.65</v>
      </c>
      <c r="BM37">
        <v>20.2</v>
      </c>
      <c r="BN37">
        <v>154.85</v>
      </c>
      <c r="BO37">
        <v>154.85</v>
      </c>
      <c r="BP37" t="s">
        <v>228</v>
      </c>
      <c r="BQ37" t="s">
        <v>236</v>
      </c>
      <c r="BR37" t="s">
        <v>230</v>
      </c>
      <c r="BS37" s="3">
        <v>45814</v>
      </c>
      <c r="BT37" s="4">
        <v>0.41666666666666669</v>
      </c>
      <c r="BU37" t="s">
        <v>237</v>
      </c>
      <c r="BV37" t="s">
        <v>83</v>
      </c>
      <c r="BY37">
        <v>3000</v>
      </c>
      <c r="BZ37" t="s">
        <v>84</v>
      </c>
      <c r="CA37" t="s">
        <v>138</v>
      </c>
      <c r="CC37" t="s">
        <v>134</v>
      </c>
      <c r="CD37" s="5" t="s">
        <v>215</v>
      </c>
      <c r="CE37" t="s">
        <v>231</v>
      </c>
      <c r="CF37" s="3">
        <v>45817</v>
      </c>
      <c r="CI37">
        <v>1</v>
      </c>
      <c r="CJ37">
        <v>1</v>
      </c>
      <c r="CK37">
        <v>23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"080011534678"</f>
        <v>080011534678</v>
      </c>
      <c r="F38" s="3">
        <v>45813</v>
      </c>
      <c r="G38">
        <v>202603</v>
      </c>
      <c r="H38" t="s">
        <v>149</v>
      </c>
      <c r="I38" t="s">
        <v>150</v>
      </c>
      <c r="J38" t="s">
        <v>226</v>
      </c>
      <c r="K38" t="s">
        <v>78</v>
      </c>
      <c r="L38" t="s">
        <v>159</v>
      </c>
      <c r="M38" t="s">
        <v>160</v>
      </c>
      <c r="N38" t="s">
        <v>238</v>
      </c>
      <c r="O38" t="s">
        <v>119</v>
      </c>
      <c r="P38" t="str">
        <f>"Locks                         "</f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16.32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0.8</v>
      </c>
      <c r="BJ38">
        <v>3</v>
      </c>
      <c r="BK38">
        <v>3</v>
      </c>
      <c r="BL38">
        <v>54.28</v>
      </c>
      <c r="BM38">
        <v>8.14</v>
      </c>
      <c r="BN38">
        <v>62.42</v>
      </c>
      <c r="BO38">
        <v>62.42</v>
      </c>
      <c r="BP38" t="s">
        <v>228</v>
      </c>
      <c r="BQ38" t="s">
        <v>239</v>
      </c>
      <c r="BR38" t="s">
        <v>230</v>
      </c>
      <c r="BS38" s="3">
        <v>45814</v>
      </c>
      <c r="BT38" s="4">
        <v>0.37222222222222223</v>
      </c>
      <c r="BU38" t="s">
        <v>240</v>
      </c>
      <c r="BV38" t="s">
        <v>83</v>
      </c>
      <c r="BY38">
        <v>14985</v>
      </c>
      <c r="BZ38" t="s">
        <v>84</v>
      </c>
      <c r="CC38" t="s">
        <v>160</v>
      </c>
      <c r="CD38">
        <v>2196</v>
      </c>
      <c r="CE38" t="s">
        <v>231</v>
      </c>
      <c r="CF38" s="3">
        <v>45815</v>
      </c>
      <c r="CI38">
        <v>1</v>
      </c>
      <c r="CJ38">
        <v>1</v>
      </c>
      <c r="CK38">
        <v>22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"009944145417"</f>
        <v>009944145417</v>
      </c>
      <c r="F39" s="3">
        <v>45813</v>
      </c>
      <c r="G39">
        <v>202603</v>
      </c>
      <c r="H39" t="s">
        <v>241</v>
      </c>
      <c r="I39" t="s">
        <v>242</v>
      </c>
      <c r="J39" t="s">
        <v>243</v>
      </c>
      <c r="K39" t="s">
        <v>78</v>
      </c>
      <c r="L39" t="s">
        <v>115</v>
      </c>
      <c r="M39" t="s">
        <v>116</v>
      </c>
      <c r="N39" t="s">
        <v>77</v>
      </c>
      <c r="O39" t="s">
        <v>79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123.95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28</v>
      </c>
      <c r="BJ39">
        <v>37.9</v>
      </c>
      <c r="BK39">
        <v>38</v>
      </c>
      <c r="BL39">
        <v>418.08</v>
      </c>
      <c r="BM39">
        <v>62.71</v>
      </c>
      <c r="BN39">
        <v>480.79</v>
      </c>
      <c r="BO39">
        <v>480.79</v>
      </c>
      <c r="BQ39" t="s">
        <v>155</v>
      </c>
      <c r="BR39" t="s">
        <v>121</v>
      </c>
      <c r="BS39" s="3">
        <v>45814</v>
      </c>
      <c r="BT39" s="4">
        <v>0.37222222222222223</v>
      </c>
      <c r="BU39" t="s">
        <v>156</v>
      </c>
      <c r="BV39" t="s">
        <v>83</v>
      </c>
      <c r="BY39">
        <v>189696</v>
      </c>
      <c r="BZ39" t="s">
        <v>131</v>
      </c>
      <c r="CC39" t="s">
        <v>116</v>
      </c>
      <c r="CD39">
        <v>2146</v>
      </c>
      <c r="CE39" t="s">
        <v>244</v>
      </c>
      <c r="CF39" s="3">
        <v>45815</v>
      </c>
      <c r="CI39">
        <v>1</v>
      </c>
      <c r="CJ39">
        <v>1</v>
      </c>
      <c r="CK39">
        <v>43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"009944797762"</f>
        <v>009944797762</v>
      </c>
      <c r="F40" s="3">
        <v>45813</v>
      </c>
      <c r="G40">
        <v>202603</v>
      </c>
      <c r="H40" t="s">
        <v>179</v>
      </c>
      <c r="I40" t="s">
        <v>180</v>
      </c>
      <c r="J40" t="s">
        <v>77</v>
      </c>
      <c r="K40" t="s">
        <v>78</v>
      </c>
      <c r="L40" t="s">
        <v>115</v>
      </c>
      <c r="M40" t="s">
        <v>116</v>
      </c>
      <c r="N40" t="s">
        <v>77</v>
      </c>
      <c r="O40" t="s">
        <v>79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95.47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35</v>
      </c>
      <c r="BJ40">
        <v>47.3</v>
      </c>
      <c r="BK40">
        <v>48</v>
      </c>
      <c r="BL40">
        <v>323.36</v>
      </c>
      <c r="BM40">
        <v>48.5</v>
      </c>
      <c r="BN40">
        <v>371.86</v>
      </c>
      <c r="BO40">
        <v>371.86</v>
      </c>
      <c r="BP40" t="s">
        <v>245</v>
      </c>
      <c r="BQ40" t="s">
        <v>155</v>
      </c>
      <c r="BR40" t="s">
        <v>246</v>
      </c>
      <c r="BS40" s="3">
        <v>45817</v>
      </c>
      <c r="BT40" s="4">
        <v>0.44097222222222221</v>
      </c>
      <c r="BU40" t="s">
        <v>156</v>
      </c>
      <c r="BV40" t="s">
        <v>83</v>
      </c>
      <c r="BY40">
        <v>236487.75</v>
      </c>
      <c r="BZ40" t="s">
        <v>131</v>
      </c>
      <c r="CC40" t="s">
        <v>116</v>
      </c>
      <c r="CD40">
        <v>2146</v>
      </c>
      <c r="CE40" t="s">
        <v>87</v>
      </c>
      <c r="CF40" s="3">
        <v>45818</v>
      </c>
      <c r="CI40">
        <v>3</v>
      </c>
      <c r="CJ40">
        <v>2</v>
      </c>
      <c r="CK40">
        <v>41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"009944586455"</f>
        <v>009944586455</v>
      </c>
      <c r="F41" s="3">
        <v>45813</v>
      </c>
      <c r="G41">
        <v>202603</v>
      </c>
      <c r="H41" t="s">
        <v>115</v>
      </c>
      <c r="I41" t="s">
        <v>116</v>
      </c>
      <c r="J41" t="s">
        <v>77</v>
      </c>
      <c r="K41" t="s">
        <v>78</v>
      </c>
      <c r="L41" t="s">
        <v>109</v>
      </c>
      <c r="M41" t="s">
        <v>110</v>
      </c>
      <c r="N41" t="s">
        <v>77</v>
      </c>
      <c r="O41" t="s">
        <v>79</v>
      </c>
      <c r="P41" t="str">
        <f t="shared" ref="P41:P48" si="2"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11.9</v>
      </c>
      <c r="BJ41">
        <v>12.9</v>
      </c>
      <c r="BK41">
        <v>13</v>
      </c>
      <c r="BL41">
        <v>195.42</v>
      </c>
      <c r="BM41">
        <v>29.31</v>
      </c>
      <c r="BN41">
        <v>224.73</v>
      </c>
      <c r="BO41">
        <v>224.73</v>
      </c>
      <c r="BQ41" t="s">
        <v>111</v>
      </c>
      <c r="BS41" s="3">
        <v>45816</v>
      </c>
      <c r="BT41" s="4">
        <v>0.55069444444444449</v>
      </c>
      <c r="BU41" t="s">
        <v>247</v>
      </c>
      <c r="BV41" t="s">
        <v>88</v>
      </c>
      <c r="BY41">
        <v>64335.6</v>
      </c>
      <c r="BZ41" t="s">
        <v>131</v>
      </c>
      <c r="CA41" t="s">
        <v>113</v>
      </c>
      <c r="CC41" t="s">
        <v>110</v>
      </c>
      <c r="CD41" s="5" t="s">
        <v>114</v>
      </c>
      <c r="CE41" t="s">
        <v>87</v>
      </c>
      <c r="CF41" s="3">
        <v>45817</v>
      </c>
      <c r="CI41">
        <v>1</v>
      </c>
      <c r="CJ41">
        <v>1</v>
      </c>
      <c r="CK41">
        <v>43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"009944968689"</f>
        <v>009944968689</v>
      </c>
      <c r="F42" s="3">
        <v>45813</v>
      </c>
      <c r="G42">
        <v>202603</v>
      </c>
      <c r="H42" t="s">
        <v>115</v>
      </c>
      <c r="I42" t="s">
        <v>116</v>
      </c>
      <c r="J42" t="s">
        <v>77</v>
      </c>
      <c r="K42" t="s">
        <v>78</v>
      </c>
      <c r="L42" t="s">
        <v>133</v>
      </c>
      <c r="M42" t="s">
        <v>134</v>
      </c>
      <c r="N42" t="s">
        <v>77</v>
      </c>
      <c r="O42" t="s">
        <v>79</v>
      </c>
      <c r="P42" t="str">
        <f t="shared" si="2"/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170.53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34.4</v>
      </c>
      <c r="BJ42">
        <v>53.2</v>
      </c>
      <c r="BK42">
        <v>54</v>
      </c>
      <c r="BL42">
        <v>572.98</v>
      </c>
      <c r="BM42">
        <v>85.95</v>
      </c>
      <c r="BN42">
        <v>658.93</v>
      </c>
      <c r="BO42">
        <v>658.93</v>
      </c>
      <c r="BQ42" t="s">
        <v>135</v>
      </c>
      <c r="BS42" s="3">
        <v>45814</v>
      </c>
      <c r="BT42" s="4">
        <v>0.41666666666666669</v>
      </c>
      <c r="BU42" t="s">
        <v>237</v>
      </c>
      <c r="BV42" t="s">
        <v>83</v>
      </c>
      <c r="BY42">
        <v>265934.5</v>
      </c>
      <c r="BZ42" t="s">
        <v>131</v>
      </c>
      <c r="CA42" t="s">
        <v>138</v>
      </c>
      <c r="CC42" t="s">
        <v>134</v>
      </c>
      <c r="CD42" s="5" t="s">
        <v>215</v>
      </c>
      <c r="CE42" t="s">
        <v>87</v>
      </c>
      <c r="CF42" s="3">
        <v>45817</v>
      </c>
      <c r="CI42">
        <v>1</v>
      </c>
      <c r="CJ42">
        <v>1</v>
      </c>
      <c r="CK42">
        <v>43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"009944536164"</f>
        <v>009944536164</v>
      </c>
      <c r="F43" s="3">
        <v>45813</v>
      </c>
      <c r="G43">
        <v>202603</v>
      </c>
      <c r="H43" t="s">
        <v>115</v>
      </c>
      <c r="I43" t="s">
        <v>116</v>
      </c>
      <c r="J43" t="s">
        <v>77</v>
      </c>
      <c r="K43" t="s">
        <v>78</v>
      </c>
      <c r="L43" t="s">
        <v>248</v>
      </c>
      <c r="M43" t="s">
        <v>249</v>
      </c>
      <c r="N43" t="s">
        <v>250</v>
      </c>
      <c r="O43" t="s">
        <v>79</v>
      </c>
      <c r="P43" t="str">
        <f t="shared" si="2"/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85.46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27</v>
      </c>
      <c r="BJ43">
        <v>41.8</v>
      </c>
      <c r="BK43">
        <v>42</v>
      </c>
      <c r="BL43">
        <v>290.07</v>
      </c>
      <c r="BM43">
        <v>43.51</v>
      </c>
      <c r="BN43">
        <v>333.58</v>
      </c>
      <c r="BO43">
        <v>333.58</v>
      </c>
      <c r="BQ43" t="s">
        <v>251</v>
      </c>
      <c r="BS43" s="3">
        <v>45817</v>
      </c>
      <c r="BT43" s="4">
        <v>0.4375</v>
      </c>
      <c r="BU43" t="s">
        <v>252</v>
      </c>
      <c r="BV43" t="s">
        <v>83</v>
      </c>
      <c r="BY43">
        <v>208800</v>
      </c>
      <c r="BZ43" t="s">
        <v>131</v>
      </c>
      <c r="CA43" t="s">
        <v>253</v>
      </c>
      <c r="CC43" t="s">
        <v>249</v>
      </c>
      <c r="CD43">
        <v>3201</v>
      </c>
      <c r="CE43" t="s">
        <v>87</v>
      </c>
      <c r="CF43" s="3">
        <v>45818</v>
      </c>
      <c r="CI43">
        <v>2</v>
      </c>
      <c r="CJ43">
        <v>2</v>
      </c>
      <c r="CK43">
        <v>41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"009944536082"</f>
        <v>009944536082</v>
      </c>
      <c r="F44" s="3">
        <v>45813</v>
      </c>
      <c r="G44">
        <v>202603</v>
      </c>
      <c r="H44" t="s">
        <v>115</v>
      </c>
      <c r="I44" t="s">
        <v>116</v>
      </c>
      <c r="J44" t="s">
        <v>77</v>
      </c>
      <c r="K44" t="s">
        <v>78</v>
      </c>
      <c r="L44" t="s">
        <v>89</v>
      </c>
      <c r="M44" t="s">
        <v>90</v>
      </c>
      <c r="N44" t="s">
        <v>77</v>
      </c>
      <c r="O44" t="s">
        <v>79</v>
      </c>
      <c r="P44" t="str">
        <f t="shared" si="2"/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89.02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25.3</v>
      </c>
      <c r="BJ44">
        <v>17.3</v>
      </c>
      <c r="BK44">
        <v>26</v>
      </c>
      <c r="BL44">
        <v>301.91000000000003</v>
      </c>
      <c r="BM44">
        <v>45.29</v>
      </c>
      <c r="BN44">
        <v>347.2</v>
      </c>
      <c r="BO44">
        <v>347.2</v>
      </c>
      <c r="BQ44" t="s">
        <v>254</v>
      </c>
      <c r="BS44" s="3">
        <v>45814</v>
      </c>
      <c r="BT44" s="4">
        <v>0.49375000000000002</v>
      </c>
      <c r="BU44" t="s">
        <v>233</v>
      </c>
      <c r="BV44" t="s">
        <v>83</v>
      </c>
      <c r="BY44">
        <v>86509.23</v>
      </c>
      <c r="BZ44" t="s">
        <v>131</v>
      </c>
      <c r="CA44" t="s">
        <v>234</v>
      </c>
      <c r="CC44" t="s">
        <v>90</v>
      </c>
      <c r="CD44" s="5" t="s">
        <v>95</v>
      </c>
      <c r="CE44" t="s">
        <v>87</v>
      </c>
      <c r="CF44" s="3">
        <v>45814</v>
      </c>
      <c r="CI44">
        <v>1</v>
      </c>
      <c r="CJ44">
        <v>1</v>
      </c>
      <c r="CK44">
        <v>43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"009944974080"</f>
        <v>009944974080</v>
      </c>
      <c r="F45" s="3">
        <v>45813</v>
      </c>
      <c r="G45">
        <v>202603</v>
      </c>
      <c r="H45" t="s">
        <v>115</v>
      </c>
      <c r="I45" t="s">
        <v>116</v>
      </c>
      <c r="J45" t="s">
        <v>77</v>
      </c>
      <c r="K45" t="s">
        <v>78</v>
      </c>
      <c r="L45" t="s">
        <v>140</v>
      </c>
      <c r="M45" t="s">
        <v>141</v>
      </c>
      <c r="N45" t="s">
        <v>77</v>
      </c>
      <c r="O45" t="s">
        <v>119</v>
      </c>
      <c r="P45" t="str">
        <f t="shared" si="2"/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40.49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134.65</v>
      </c>
      <c r="BM45">
        <v>20.2</v>
      </c>
      <c r="BN45">
        <v>154.85</v>
      </c>
      <c r="BO45">
        <v>154.85</v>
      </c>
      <c r="BQ45" t="s">
        <v>255</v>
      </c>
      <c r="BS45" s="3">
        <v>45820</v>
      </c>
      <c r="BT45" s="4">
        <v>0.35208333333333336</v>
      </c>
      <c r="BU45" t="s">
        <v>143</v>
      </c>
      <c r="BV45" t="s">
        <v>88</v>
      </c>
      <c r="BY45">
        <v>1200</v>
      </c>
      <c r="BZ45" t="s">
        <v>84</v>
      </c>
      <c r="CC45" t="s">
        <v>141</v>
      </c>
      <c r="CD45">
        <v>5099</v>
      </c>
      <c r="CE45" t="s">
        <v>87</v>
      </c>
      <c r="CF45" s="3">
        <v>45820</v>
      </c>
      <c r="CI45">
        <v>3</v>
      </c>
      <c r="CJ45">
        <v>5</v>
      </c>
      <c r="CK45">
        <v>23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"009942991560"</f>
        <v>009942991560</v>
      </c>
      <c r="F46" s="3">
        <v>45813</v>
      </c>
      <c r="G46">
        <v>202603</v>
      </c>
      <c r="H46" t="s">
        <v>115</v>
      </c>
      <c r="I46" t="s">
        <v>116</v>
      </c>
      <c r="J46" t="s">
        <v>77</v>
      </c>
      <c r="K46" t="s">
        <v>78</v>
      </c>
      <c r="L46" t="s">
        <v>216</v>
      </c>
      <c r="M46" t="s">
        <v>217</v>
      </c>
      <c r="N46" t="s">
        <v>165</v>
      </c>
      <c r="O46" t="s">
        <v>119</v>
      </c>
      <c r="P46" t="str">
        <f t="shared" si="2"/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40.49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134.65</v>
      </c>
      <c r="BM46">
        <v>20.2</v>
      </c>
      <c r="BN46">
        <v>154.85</v>
      </c>
      <c r="BO46">
        <v>154.85</v>
      </c>
      <c r="BQ46" t="s">
        <v>256</v>
      </c>
      <c r="BR46" t="s">
        <v>257</v>
      </c>
      <c r="BS46" s="3">
        <v>45817</v>
      </c>
      <c r="BT46" s="4">
        <v>0.75624999999999998</v>
      </c>
      <c r="BU46" t="s">
        <v>258</v>
      </c>
      <c r="BV46" t="s">
        <v>83</v>
      </c>
      <c r="BY46">
        <v>1200</v>
      </c>
      <c r="BZ46" t="s">
        <v>84</v>
      </c>
      <c r="CC46" t="s">
        <v>217</v>
      </c>
      <c r="CD46">
        <v>4240</v>
      </c>
      <c r="CE46" t="s">
        <v>87</v>
      </c>
      <c r="CF46" s="3">
        <v>45818</v>
      </c>
      <c r="CI46">
        <v>2</v>
      </c>
      <c r="CJ46">
        <v>2</v>
      </c>
      <c r="CK46">
        <v>23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"009944974078"</f>
        <v>009944974078</v>
      </c>
      <c r="F47" s="3">
        <v>45813</v>
      </c>
      <c r="G47">
        <v>202603</v>
      </c>
      <c r="H47" t="s">
        <v>115</v>
      </c>
      <c r="I47" t="s">
        <v>116</v>
      </c>
      <c r="J47" t="s">
        <v>77</v>
      </c>
      <c r="K47" t="s">
        <v>78</v>
      </c>
      <c r="L47" t="s">
        <v>163</v>
      </c>
      <c r="M47" t="s">
        <v>164</v>
      </c>
      <c r="N47" t="s">
        <v>77</v>
      </c>
      <c r="O47" t="s">
        <v>119</v>
      </c>
      <c r="P47" t="str">
        <f t="shared" si="2"/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40.49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134.65</v>
      </c>
      <c r="BM47">
        <v>20.2</v>
      </c>
      <c r="BN47">
        <v>154.85</v>
      </c>
      <c r="BO47">
        <v>154.85</v>
      </c>
      <c r="BQ47" t="s">
        <v>166</v>
      </c>
      <c r="BS47" s="3">
        <v>45814</v>
      </c>
      <c r="BT47" s="4">
        <v>0.35416666666666669</v>
      </c>
      <c r="BU47" t="s">
        <v>166</v>
      </c>
      <c r="BV47" t="s">
        <v>83</v>
      </c>
      <c r="BY47">
        <v>1200</v>
      </c>
      <c r="BZ47" t="s">
        <v>84</v>
      </c>
      <c r="CC47" t="s">
        <v>164</v>
      </c>
      <c r="CD47">
        <v>9438</v>
      </c>
      <c r="CE47" t="s">
        <v>87</v>
      </c>
      <c r="CF47" s="3">
        <v>45814</v>
      </c>
      <c r="CI47">
        <v>1</v>
      </c>
      <c r="CJ47">
        <v>1</v>
      </c>
      <c r="CK47">
        <v>23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"009944975390"</f>
        <v>009944975390</v>
      </c>
      <c r="F48" s="3">
        <v>45813</v>
      </c>
      <c r="G48">
        <v>202603</v>
      </c>
      <c r="H48" t="s">
        <v>115</v>
      </c>
      <c r="I48" t="s">
        <v>116</v>
      </c>
      <c r="J48" t="s">
        <v>77</v>
      </c>
      <c r="K48" t="s">
        <v>78</v>
      </c>
      <c r="L48" t="s">
        <v>117</v>
      </c>
      <c r="M48" t="s">
        <v>118</v>
      </c>
      <c r="N48" t="s">
        <v>77</v>
      </c>
      <c r="O48" t="s">
        <v>119</v>
      </c>
      <c r="P48" t="str">
        <f t="shared" si="2"/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20.9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69.5</v>
      </c>
      <c r="BM48">
        <v>10.43</v>
      </c>
      <c r="BN48">
        <v>79.930000000000007</v>
      </c>
      <c r="BO48">
        <v>79.930000000000007</v>
      </c>
      <c r="BQ48" t="s">
        <v>120</v>
      </c>
      <c r="BS48" s="3">
        <v>45814</v>
      </c>
      <c r="BT48" s="4">
        <v>0.35208333333333336</v>
      </c>
      <c r="BU48" t="s">
        <v>259</v>
      </c>
      <c r="BV48" t="s">
        <v>83</v>
      </c>
      <c r="BY48">
        <v>1200</v>
      </c>
      <c r="BZ48" t="s">
        <v>84</v>
      </c>
      <c r="CA48" t="s">
        <v>123</v>
      </c>
      <c r="CC48" t="s">
        <v>118</v>
      </c>
      <c r="CD48">
        <v>6045</v>
      </c>
      <c r="CE48" t="s">
        <v>87</v>
      </c>
      <c r="CF48" s="3">
        <v>45814</v>
      </c>
      <c r="CI48">
        <v>1</v>
      </c>
      <c r="CJ48">
        <v>1</v>
      </c>
      <c r="CK48">
        <v>21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"009944318204"</f>
        <v>009944318204</v>
      </c>
      <c r="F49" s="3">
        <v>45813</v>
      </c>
      <c r="G49">
        <v>202603</v>
      </c>
      <c r="H49" t="s">
        <v>115</v>
      </c>
      <c r="I49" t="s">
        <v>116</v>
      </c>
      <c r="J49" t="s">
        <v>77</v>
      </c>
      <c r="K49" t="s">
        <v>78</v>
      </c>
      <c r="L49" t="s">
        <v>179</v>
      </c>
      <c r="M49" t="s">
        <v>180</v>
      </c>
      <c r="N49" t="s">
        <v>260</v>
      </c>
      <c r="O49" t="s">
        <v>119</v>
      </c>
      <c r="P49" t="str">
        <f>"LOCKS                         "</f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52.22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4.8</v>
      </c>
      <c r="BK49">
        <v>5</v>
      </c>
      <c r="BL49">
        <v>173.66</v>
      </c>
      <c r="BM49">
        <v>26.05</v>
      </c>
      <c r="BN49">
        <v>199.71</v>
      </c>
      <c r="BO49">
        <v>199.71</v>
      </c>
      <c r="BQ49" t="s">
        <v>182</v>
      </c>
      <c r="BR49" t="s">
        <v>136</v>
      </c>
      <c r="BS49" s="3">
        <v>45817</v>
      </c>
      <c r="BT49" s="4">
        <v>0.41319444444444442</v>
      </c>
      <c r="BU49" t="s">
        <v>261</v>
      </c>
      <c r="BV49" t="s">
        <v>88</v>
      </c>
      <c r="BW49" t="s">
        <v>262</v>
      </c>
      <c r="BX49" t="s">
        <v>263</v>
      </c>
      <c r="BY49">
        <v>24000</v>
      </c>
      <c r="BZ49" t="s">
        <v>84</v>
      </c>
      <c r="CA49" t="s">
        <v>264</v>
      </c>
      <c r="CC49" t="s">
        <v>180</v>
      </c>
      <c r="CD49">
        <v>7569</v>
      </c>
      <c r="CE49" t="s">
        <v>87</v>
      </c>
      <c r="CF49" s="3">
        <v>45818</v>
      </c>
      <c r="CI49">
        <v>1</v>
      </c>
      <c r="CJ49">
        <v>2</v>
      </c>
      <c r="CK49">
        <v>21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"009944974083"</f>
        <v>009944974083</v>
      </c>
      <c r="F50" s="3">
        <v>45813</v>
      </c>
      <c r="G50">
        <v>202603</v>
      </c>
      <c r="H50" t="s">
        <v>115</v>
      </c>
      <c r="I50" t="s">
        <v>116</v>
      </c>
      <c r="J50" t="s">
        <v>77</v>
      </c>
      <c r="K50" t="s">
        <v>78</v>
      </c>
      <c r="L50" t="s">
        <v>265</v>
      </c>
      <c r="M50" t="s">
        <v>266</v>
      </c>
      <c r="N50" t="s">
        <v>77</v>
      </c>
      <c r="O50" t="s">
        <v>79</v>
      </c>
      <c r="P50" t="str">
        <f t="shared" ref="P50:P55" si="3"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126.86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36</v>
      </c>
      <c r="BJ50">
        <v>38.9</v>
      </c>
      <c r="BK50">
        <v>39</v>
      </c>
      <c r="BL50">
        <v>427.76</v>
      </c>
      <c r="BM50">
        <v>64.16</v>
      </c>
      <c r="BN50">
        <v>491.92</v>
      </c>
      <c r="BO50">
        <v>491.92</v>
      </c>
      <c r="BQ50" t="s">
        <v>267</v>
      </c>
      <c r="BR50" t="s">
        <v>268</v>
      </c>
      <c r="BS50" s="3">
        <v>45814</v>
      </c>
      <c r="BT50" s="4">
        <v>0.43333333333333335</v>
      </c>
      <c r="BU50" t="s">
        <v>269</v>
      </c>
      <c r="BV50" t="s">
        <v>83</v>
      </c>
      <c r="BY50">
        <v>194400</v>
      </c>
      <c r="BZ50" t="s">
        <v>84</v>
      </c>
      <c r="CC50" t="s">
        <v>266</v>
      </c>
      <c r="CD50">
        <v>9700</v>
      </c>
      <c r="CE50" t="s">
        <v>87</v>
      </c>
      <c r="CF50" s="3">
        <v>45814</v>
      </c>
      <c r="CI50">
        <v>1</v>
      </c>
      <c r="CJ50">
        <v>1</v>
      </c>
      <c r="CK50">
        <v>43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"009944974079"</f>
        <v>009944974079</v>
      </c>
      <c r="F51" s="3">
        <v>45813</v>
      </c>
      <c r="G51">
        <v>202603</v>
      </c>
      <c r="H51" t="s">
        <v>115</v>
      </c>
      <c r="I51" t="s">
        <v>116</v>
      </c>
      <c r="J51" t="s">
        <v>77</v>
      </c>
      <c r="K51" t="s">
        <v>78</v>
      </c>
      <c r="L51" t="s">
        <v>75</v>
      </c>
      <c r="M51" t="s">
        <v>76</v>
      </c>
      <c r="N51" t="s">
        <v>77</v>
      </c>
      <c r="O51" t="s">
        <v>119</v>
      </c>
      <c r="P51" t="str">
        <f t="shared" si="3"/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20.9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69.5</v>
      </c>
      <c r="BM51">
        <v>10.43</v>
      </c>
      <c r="BN51">
        <v>79.930000000000007</v>
      </c>
      <c r="BO51">
        <v>79.930000000000007</v>
      </c>
      <c r="BQ51" t="s">
        <v>80</v>
      </c>
      <c r="BS51" s="3">
        <v>45814</v>
      </c>
      <c r="BT51" s="4">
        <v>0.40277777777777779</v>
      </c>
      <c r="BU51" t="s">
        <v>270</v>
      </c>
      <c r="BV51" t="s">
        <v>83</v>
      </c>
      <c r="BY51">
        <v>1200</v>
      </c>
      <c r="BZ51" t="s">
        <v>84</v>
      </c>
      <c r="CA51" t="s">
        <v>101</v>
      </c>
      <c r="CC51" t="s">
        <v>76</v>
      </c>
      <c r="CD51" s="5" t="s">
        <v>132</v>
      </c>
      <c r="CE51" t="s">
        <v>87</v>
      </c>
      <c r="CF51" s="3">
        <v>45814</v>
      </c>
      <c r="CI51">
        <v>1</v>
      </c>
      <c r="CJ51">
        <v>1</v>
      </c>
      <c r="CK51">
        <v>21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"009944974081"</f>
        <v>009944974081</v>
      </c>
      <c r="F52" s="3">
        <v>45813</v>
      </c>
      <c r="G52">
        <v>202603</v>
      </c>
      <c r="H52" t="s">
        <v>115</v>
      </c>
      <c r="I52" t="s">
        <v>116</v>
      </c>
      <c r="J52" t="s">
        <v>77</v>
      </c>
      <c r="K52" t="s">
        <v>78</v>
      </c>
      <c r="L52" t="s">
        <v>185</v>
      </c>
      <c r="M52" t="s">
        <v>186</v>
      </c>
      <c r="N52" t="s">
        <v>77</v>
      </c>
      <c r="O52" t="s">
        <v>119</v>
      </c>
      <c r="P52" t="str">
        <f t="shared" si="3"/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40.49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134.65</v>
      </c>
      <c r="BM52">
        <v>20.2</v>
      </c>
      <c r="BN52">
        <v>154.85</v>
      </c>
      <c r="BO52">
        <v>154.85</v>
      </c>
      <c r="BQ52" t="s">
        <v>188</v>
      </c>
      <c r="BS52" s="3">
        <v>45817</v>
      </c>
      <c r="BT52" s="4">
        <v>0.36805555555555558</v>
      </c>
      <c r="BU52" t="s">
        <v>271</v>
      </c>
      <c r="BV52" t="s">
        <v>88</v>
      </c>
      <c r="BW52" t="s">
        <v>189</v>
      </c>
      <c r="BX52" t="s">
        <v>272</v>
      </c>
      <c r="BY52">
        <v>1200</v>
      </c>
      <c r="BZ52" t="s">
        <v>84</v>
      </c>
      <c r="CA52" t="s">
        <v>191</v>
      </c>
      <c r="CC52" t="s">
        <v>186</v>
      </c>
      <c r="CD52">
        <v>3900</v>
      </c>
      <c r="CE52" t="s">
        <v>87</v>
      </c>
      <c r="CF52" s="3">
        <v>45817</v>
      </c>
      <c r="CI52">
        <v>1</v>
      </c>
      <c r="CJ52">
        <v>2</v>
      </c>
      <c r="CK52">
        <v>23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"009944968690"</f>
        <v>009944968690</v>
      </c>
      <c r="F53" s="3">
        <v>45813</v>
      </c>
      <c r="G53">
        <v>202603</v>
      </c>
      <c r="H53" t="s">
        <v>115</v>
      </c>
      <c r="I53" t="s">
        <v>116</v>
      </c>
      <c r="J53" t="s">
        <v>77</v>
      </c>
      <c r="K53" t="s">
        <v>78</v>
      </c>
      <c r="L53" t="s">
        <v>133</v>
      </c>
      <c r="M53" t="s">
        <v>134</v>
      </c>
      <c r="N53" t="s">
        <v>77</v>
      </c>
      <c r="O53" t="s">
        <v>119</v>
      </c>
      <c r="P53" t="str">
        <f t="shared" si="3"/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40.49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134.65</v>
      </c>
      <c r="BM53">
        <v>20.2</v>
      </c>
      <c r="BN53">
        <v>154.85</v>
      </c>
      <c r="BO53">
        <v>154.85</v>
      </c>
      <c r="BQ53" t="s">
        <v>135</v>
      </c>
      <c r="BS53" s="3">
        <v>45814</v>
      </c>
      <c r="BT53" s="4">
        <v>0.41736111111111113</v>
      </c>
      <c r="BU53" t="s">
        <v>237</v>
      </c>
      <c r="BV53" t="s">
        <v>83</v>
      </c>
      <c r="BY53">
        <v>1200</v>
      </c>
      <c r="BZ53" t="s">
        <v>84</v>
      </c>
      <c r="CA53" t="s">
        <v>138</v>
      </c>
      <c r="CC53" t="s">
        <v>134</v>
      </c>
      <c r="CD53" s="5" t="s">
        <v>215</v>
      </c>
      <c r="CE53" t="s">
        <v>87</v>
      </c>
      <c r="CF53" s="3">
        <v>45817</v>
      </c>
      <c r="CI53">
        <v>1</v>
      </c>
      <c r="CJ53">
        <v>1</v>
      </c>
      <c r="CK53">
        <v>23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"009944974082"</f>
        <v>009944974082</v>
      </c>
      <c r="F54" s="3">
        <v>45813</v>
      </c>
      <c r="G54">
        <v>202603</v>
      </c>
      <c r="H54" t="s">
        <v>115</v>
      </c>
      <c r="I54" t="s">
        <v>116</v>
      </c>
      <c r="J54" t="s">
        <v>77</v>
      </c>
      <c r="K54" t="s">
        <v>78</v>
      </c>
      <c r="L54" t="s">
        <v>273</v>
      </c>
      <c r="M54" t="s">
        <v>274</v>
      </c>
      <c r="N54" t="s">
        <v>77</v>
      </c>
      <c r="O54" t="s">
        <v>119</v>
      </c>
      <c r="P54" t="str">
        <f t="shared" si="3"/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150.19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8</v>
      </c>
      <c r="BJ54">
        <v>1.9</v>
      </c>
      <c r="BK54">
        <v>8</v>
      </c>
      <c r="BL54">
        <v>499.47</v>
      </c>
      <c r="BM54">
        <v>74.92</v>
      </c>
      <c r="BN54">
        <v>574.39</v>
      </c>
      <c r="BO54">
        <v>574.39</v>
      </c>
      <c r="BQ54" t="s">
        <v>275</v>
      </c>
      <c r="BS54" s="3">
        <v>45821</v>
      </c>
      <c r="BT54" s="4">
        <v>0.65902777777777777</v>
      </c>
      <c r="BU54" t="s">
        <v>275</v>
      </c>
      <c r="BV54" t="s">
        <v>88</v>
      </c>
      <c r="BW54" t="s">
        <v>189</v>
      </c>
      <c r="BX54" t="s">
        <v>276</v>
      </c>
      <c r="BY54">
        <v>9600</v>
      </c>
      <c r="BZ54" t="s">
        <v>84</v>
      </c>
      <c r="CC54" t="s">
        <v>274</v>
      </c>
      <c r="CD54">
        <v>2940</v>
      </c>
      <c r="CE54" t="s">
        <v>87</v>
      </c>
      <c r="CF54" s="3">
        <v>45825</v>
      </c>
      <c r="CI54">
        <v>1</v>
      </c>
      <c r="CJ54">
        <v>6</v>
      </c>
      <c r="CK54">
        <v>23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"009941332971"</f>
        <v>009941332971</v>
      </c>
      <c r="F55" s="3">
        <v>45813</v>
      </c>
      <c r="G55">
        <v>202603</v>
      </c>
      <c r="H55" t="s">
        <v>115</v>
      </c>
      <c r="I55" t="s">
        <v>116</v>
      </c>
      <c r="J55" t="s">
        <v>77</v>
      </c>
      <c r="K55" t="s">
        <v>78</v>
      </c>
      <c r="L55" t="s">
        <v>201</v>
      </c>
      <c r="M55" t="s">
        <v>202</v>
      </c>
      <c r="N55" t="s">
        <v>277</v>
      </c>
      <c r="O55" t="s">
        <v>119</v>
      </c>
      <c r="P55" t="str">
        <f t="shared" si="3"/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20.9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69.5</v>
      </c>
      <c r="BM55">
        <v>10.43</v>
      </c>
      <c r="BN55">
        <v>79.930000000000007</v>
      </c>
      <c r="BO55">
        <v>79.930000000000007</v>
      </c>
      <c r="BQ55" t="s">
        <v>278</v>
      </c>
      <c r="BS55" s="3">
        <v>45817</v>
      </c>
      <c r="BT55" s="4">
        <v>0.45208333333333334</v>
      </c>
      <c r="BU55" t="s">
        <v>221</v>
      </c>
      <c r="BV55" t="s">
        <v>83</v>
      </c>
      <c r="BY55">
        <v>1200</v>
      </c>
      <c r="BZ55" t="s">
        <v>84</v>
      </c>
      <c r="CA55" t="s">
        <v>222</v>
      </c>
      <c r="CC55" t="s">
        <v>202</v>
      </c>
      <c r="CD55">
        <v>6530</v>
      </c>
      <c r="CE55" t="s">
        <v>87</v>
      </c>
      <c r="CF55" s="3">
        <v>45818</v>
      </c>
      <c r="CI55">
        <v>5</v>
      </c>
      <c r="CJ55">
        <v>2</v>
      </c>
      <c r="CK55">
        <v>21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"080011536024"</f>
        <v>080011536024</v>
      </c>
      <c r="F56" s="3">
        <v>45814</v>
      </c>
      <c r="G56">
        <v>202603</v>
      </c>
      <c r="H56" t="s">
        <v>159</v>
      </c>
      <c r="I56" t="s">
        <v>160</v>
      </c>
      <c r="J56" t="s">
        <v>279</v>
      </c>
      <c r="K56" t="s">
        <v>78</v>
      </c>
      <c r="L56" t="s">
        <v>280</v>
      </c>
      <c r="M56" t="s">
        <v>281</v>
      </c>
      <c r="N56" t="s">
        <v>282</v>
      </c>
      <c r="O56" t="s">
        <v>119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16.32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1.2</v>
      </c>
      <c r="BK56">
        <v>2</v>
      </c>
      <c r="BL56">
        <v>54.28</v>
      </c>
      <c r="BM56">
        <v>8.14</v>
      </c>
      <c r="BN56">
        <v>62.42</v>
      </c>
      <c r="BO56">
        <v>62.42</v>
      </c>
      <c r="BP56" t="s">
        <v>228</v>
      </c>
      <c r="BQ56" t="s">
        <v>283</v>
      </c>
      <c r="BR56" t="s">
        <v>284</v>
      </c>
      <c r="BS56" s="3">
        <v>45817</v>
      </c>
      <c r="BT56" s="4">
        <v>0.39027777777777778</v>
      </c>
      <c r="BU56" t="s">
        <v>285</v>
      </c>
      <c r="BV56" t="s">
        <v>83</v>
      </c>
      <c r="BY56">
        <v>6000</v>
      </c>
      <c r="BZ56" t="s">
        <v>84</v>
      </c>
      <c r="CA56" t="s">
        <v>286</v>
      </c>
      <c r="CC56" t="s">
        <v>281</v>
      </c>
      <c r="CD56">
        <v>1682</v>
      </c>
      <c r="CE56" t="s">
        <v>231</v>
      </c>
      <c r="CF56" s="3">
        <v>45818</v>
      </c>
      <c r="CI56">
        <v>1</v>
      </c>
      <c r="CJ56">
        <v>1</v>
      </c>
      <c r="CK56">
        <v>22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"080011536032"</f>
        <v>080011536032</v>
      </c>
      <c r="F57" s="3">
        <v>45814</v>
      </c>
      <c r="G57">
        <v>202603</v>
      </c>
      <c r="H57" t="s">
        <v>159</v>
      </c>
      <c r="I57" t="s">
        <v>160</v>
      </c>
      <c r="J57" t="s">
        <v>279</v>
      </c>
      <c r="K57" t="s">
        <v>78</v>
      </c>
      <c r="L57" t="s">
        <v>149</v>
      </c>
      <c r="M57" t="s">
        <v>150</v>
      </c>
      <c r="N57" t="s">
        <v>226</v>
      </c>
      <c r="O57" t="s">
        <v>119</v>
      </c>
      <c r="P57" t="str">
        <f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16.32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1.2</v>
      </c>
      <c r="BK57">
        <v>2</v>
      </c>
      <c r="BL57">
        <v>54.28</v>
      </c>
      <c r="BM57">
        <v>8.14</v>
      </c>
      <c r="BN57">
        <v>62.42</v>
      </c>
      <c r="BO57">
        <v>62.42</v>
      </c>
      <c r="BP57" t="s">
        <v>287</v>
      </c>
      <c r="BQ57" t="s">
        <v>230</v>
      </c>
      <c r="BR57" t="s">
        <v>284</v>
      </c>
      <c r="BS57" s="3">
        <v>45817</v>
      </c>
      <c r="BT57" s="4">
        <v>0.41666666666666669</v>
      </c>
      <c r="BU57" t="s">
        <v>288</v>
      </c>
      <c r="BV57" t="s">
        <v>83</v>
      </c>
      <c r="BY57">
        <v>6000</v>
      </c>
      <c r="BZ57" t="s">
        <v>84</v>
      </c>
      <c r="CC57" t="s">
        <v>150</v>
      </c>
      <c r="CD57">
        <v>1774</v>
      </c>
      <c r="CE57" t="s">
        <v>231</v>
      </c>
      <c r="CF57" s="3">
        <v>45818</v>
      </c>
      <c r="CI57">
        <v>1</v>
      </c>
      <c r="CJ57">
        <v>1</v>
      </c>
      <c r="CK57">
        <v>22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"009942122792"</f>
        <v>009942122792</v>
      </c>
      <c r="F58" s="3">
        <v>45814</v>
      </c>
      <c r="G58">
        <v>202603</v>
      </c>
      <c r="H58" t="s">
        <v>201</v>
      </c>
      <c r="I58" t="s">
        <v>202</v>
      </c>
      <c r="J58" t="s">
        <v>77</v>
      </c>
      <c r="K58" t="s">
        <v>78</v>
      </c>
      <c r="L58" t="s">
        <v>159</v>
      </c>
      <c r="M58" t="s">
        <v>160</v>
      </c>
      <c r="N58" t="s">
        <v>165</v>
      </c>
      <c r="O58" t="s">
        <v>79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275.66000000000003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5</v>
      </c>
      <c r="BI58">
        <v>116.2</v>
      </c>
      <c r="BJ58">
        <v>156</v>
      </c>
      <c r="BK58">
        <v>156</v>
      </c>
      <c r="BL58">
        <v>922.59</v>
      </c>
      <c r="BM58">
        <v>138.38999999999999</v>
      </c>
      <c r="BN58">
        <v>1060.98</v>
      </c>
      <c r="BO58">
        <v>1060.98</v>
      </c>
      <c r="BQ58" t="s">
        <v>155</v>
      </c>
      <c r="BR58" t="s">
        <v>289</v>
      </c>
      <c r="BS58" s="3">
        <v>45817</v>
      </c>
      <c r="BT58" s="4">
        <v>0.44097222222222221</v>
      </c>
      <c r="BU58" t="s">
        <v>156</v>
      </c>
      <c r="BV58" t="s">
        <v>83</v>
      </c>
      <c r="BY58">
        <v>706680</v>
      </c>
      <c r="BZ58" t="s">
        <v>131</v>
      </c>
      <c r="CC58" t="s">
        <v>160</v>
      </c>
      <c r="CD58">
        <v>2196</v>
      </c>
      <c r="CE58" t="s">
        <v>87</v>
      </c>
      <c r="CF58" s="3">
        <v>45818</v>
      </c>
      <c r="CI58">
        <v>3</v>
      </c>
      <c r="CJ58">
        <v>1</v>
      </c>
      <c r="CK58">
        <v>41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"009944875000"</f>
        <v>009944875000</v>
      </c>
      <c r="F59" s="3">
        <v>45814</v>
      </c>
      <c r="G59">
        <v>202603</v>
      </c>
      <c r="H59" t="s">
        <v>290</v>
      </c>
      <c r="I59" t="s">
        <v>291</v>
      </c>
      <c r="J59" t="s">
        <v>165</v>
      </c>
      <c r="K59" t="s">
        <v>78</v>
      </c>
      <c r="L59" t="s">
        <v>117</v>
      </c>
      <c r="M59" t="s">
        <v>118</v>
      </c>
      <c r="N59" t="s">
        <v>77</v>
      </c>
      <c r="O59" t="s">
        <v>79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40.409999999999997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140.26</v>
      </c>
      <c r="BM59">
        <v>21.04</v>
      </c>
      <c r="BN59">
        <v>161.30000000000001</v>
      </c>
      <c r="BO59">
        <v>161.30000000000001</v>
      </c>
      <c r="BQ59" t="s">
        <v>120</v>
      </c>
      <c r="BR59" t="s">
        <v>292</v>
      </c>
      <c r="BS59" s="3">
        <v>45819</v>
      </c>
      <c r="BT59" s="4">
        <v>0.42430555555555555</v>
      </c>
      <c r="BU59" t="s">
        <v>293</v>
      </c>
      <c r="BV59" t="s">
        <v>83</v>
      </c>
      <c r="BY59">
        <v>1200</v>
      </c>
      <c r="BZ59" t="s">
        <v>131</v>
      </c>
      <c r="CA59" t="s">
        <v>294</v>
      </c>
      <c r="CC59" t="s">
        <v>118</v>
      </c>
      <c r="CD59">
        <v>6000</v>
      </c>
      <c r="CE59" t="s">
        <v>87</v>
      </c>
      <c r="CF59" s="3">
        <v>45819</v>
      </c>
      <c r="CI59">
        <v>4</v>
      </c>
      <c r="CJ59">
        <v>3</v>
      </c>
      <c r="CK59">
        <v>41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"009944820984"</f>
        <v>009944820984</v>
      </c>
      <c r="F60" s="3">
        <v>45814</v>
      </c>
      <c r="G60">
        <v>202603</v>
      </c>
      <c r="H60" t="s">
        <v>75</v>
      </c>
      <c r="I60" t="s">
        <v>76</v>
      </c>
      <c r="J60" t="s">
        <v>77</v>
      </c>
      <c r="K60" t="s">
        <v>78</v>
      </c>
      <c r="L60" t="s">
        <v>159</v>
      </c>
      <c r="M60" t="s">
        <v>160</v>
      </c>
      <c r="N60" t="s">
        <v>77</v>
      </c>
      <c r="O60" t="s">
        <v>79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270.64999999999998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5</v>
      </c>
      <c r="BI60">
        <v>104</v>
      </c>
      <c r="BJ60">
        <v>152.30000000000001</v>
      </c>
      <c r="BK60">
        <v>153</v>
      </c>
      <c r="BL60">
        <v>905.94</v>
      </c>
      <c r="BM60">
        <v>135.88999999999999</v>
      </c>
      <c r="BN60">
        <v>1041.83</v>
      </c>
      <c r="BO60">
        <v>1041.83</v>
      </c>
      <c r="BQ60" t="s">
        <v>155</v>
      </c>
      <c r="BR60" t="s">
        <v>98</v>
      </c>
      <c r="BS60" s="3">
        <v>45817</v>
      </c>
      <c r="BT60" s="4">
        <v>0.44097222222222221</v>
      </c>
      <c r="BU60" t="s">
        <v>156</v>
      </c>
      <c r="BV60" t="s">
        <v>83</v>
      </c>
      <c r="BY60">
        <v>761367</v>
      </c>
      <c r="BZ60" t="s">
        <v>131</v>
      </c>
      <c r="CC60" t="s">
        <v>160</v>
      </c>
      <c r="CD60">
        <v>2196</v>
      </c>
      <c r="CE60" t="s">
        <v>87</v>
      </c>
      <c r="CF60" s="3">
        <v>45818</v>
      </c>
      <c r="CI60">
        <v>1</v>
      </c>
      <c r="CJ60">
        <v>1</v>
      </c>
      <c r="CK60">
        <v>41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"009944968688"</f>
        <v>009944968688</v>
      </c>
      <c r="F61" s="3">
        <v>45814</v>
      </c>
      <c r="G61">
        <v>202603</v>
      </c>
      <c r="H61" t="s">
        <v>115</v>
      </c>
      <c r="I61" t="s">
        <v>116</v>
      </c>
      <c r="J61" t="s">
        <v>77</v>
      </c>
      <c r="K61" t="s">
        <v>78</v>
      </c>
      <c r="L61" t="s">
        <v>133</v>
      </c>
      <c r="M61" t="s">
        <v>134</v>
      </c>
      <c r="N61" t="s">
        <v>77</v>
      </c>
      <c r="O61" t="s">
        <v>79</v>
      </c>
      <c r="P61" t="str">
        <f t="shared" ref="P61:P72" si="4"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2.1</v>
      </c>
      <c r="BJ61">
        <v>9.6999999999999993</v>
      </c>
      <c r="BK61">
        <v>10</v>
      </c>
      <c r="BL61">
        <v>195.42</v>
      </c>
      <c r="BM61">
        <v>29.31</v>
      </c>
      <c r="BN61">
        <v>224.73</v>
      </c>
      <c r="BO61">
        <v>224.73</v>
      </c>
      <c r="BQ61" t="s">
        <v>135</v>
      </c>
      <c r="BS61" s="3">
        <v>45817</v>
      </c>
      <c r="BT61" s="4">
        <v>0.48055555555555557</v>
      </c>
      <c r="BU61" t="s">
        <v>214</v>
      </c>
      <c r="BV61" t="s">
        <v>83</v>
      </c>
      <c r="BY61">
        <v>48743.68</v>
      </c>
      <c r="BZ61" t="s">
        <v>131</v>
      </c>
      <c r="CA61" t="s">
        <v>138</v>
      </c>
      <c r="CC61" t="s">
        <v>134</v>
      </c>
      <c r="CD61" s="5" t="s">
        <v>215</v>
      </c>
      <c r="CE61" t="s">
        <v>87</v>
      </c>
      <c r="CF61" s="3">
        <v>45818</v>
      </c>
      <c r="CI61">
        <v>1</v>
      </c>
      <c r="CJ61">
        <v>1</v>
      </c>
      <c r="CK61">
        <v>43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"009944968316"</f>
        <v>009944968316</v>
      </c>
      <c r="F62" s="3">
        <v>45814</v>
      </c>
      <c r="G62">
        <v>202603</v>
      </c>
      <c r="H62" t="s">
        <v>115</v>
      </c>
      <c r="I62" t="s">
        <v>116</v>
      </c>
      <c r="J62" t="s">
        <v>77</v>
      </c>
      <c r="K62" t="s">
        <v>78</v>
      </c>
      <c r="L62" t="s">
        <v>179</v>
      </c>
      <c r="M62" t="s">
        <v>180</v>
      </c>
      <c r="N62" t="s">
        <v>77</v>
      </c>
      <c r="O62" t="s">
        <v>79</v>
      </c>
      <c r="P62" t="str">
        <f t="shared" si="4"/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290.67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4</v>
      </c>
      <c r="BI62">
        <v>71.900000000000006</v>
      </c>
      <c r="BJ62">
        <v>164.3</v>
      </c>
      <c r="BK62">
        <v>165</v>
      </c>
      <c r="BL62">
        <v>972.52</v>
      </c>
      <c r="BM62">
        <v>145.88</v>
      </c>
      <c r="BN62">
        <v>1118.4000000000001</v>
      </c>
      <c r="BO62">
        <v>1118.4000000000001</v>
      </c>
      <c r="BQ62" t="s">
        <v>182</v>
      </c>
      <c r="BS62" s="3">
        <v>45817</v>
      </c>
      <c r="BT62" s="4">
        <v>0.60416666666666663</v>
      </c>
      <c r="BU62" t="s">
        <v>205</v>
      </c>
      <c r="BV62" t="s">
        <v>83</v>
      </c>
      <c r="BY62">
        <v>821702.51</v>
      </c>
      <c r="BZ62" t="s">
        <v>131</v>
      </c>
      <c r="CA62" t="s">
        <v>295</v>
      </c>
      <c r="CC62" t="s">
        <v>180</v>
      </c>
      <c r="CD62">
        <v>7569</v>
      </c>
      <c r="CE62" t="s">
        <v>87</v>
      </c>
      <c r="CF62" s="3">
        <v>45818</v>
      </c>
      <c r="CI62">
        <v>3</v>
      </c>
      <c r="CJ62">
        <v>1</v>
      </c>
      <c r="CK62">
        <v>41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"009944974212"</f>
        <v>009944974212</v>
      </c>
      <c r="F63" s="3">
        <v>45814</v>
      </c>
      <c r="G63">
        <v>202603</v>
      </c>
      <c r="H63" t="s">
        <v>115</v>
      </c>
      <c r="I63" t="s">
        <v>116</v>
      </c>
      <c r="J63" t="s">
        <v>77</v>
      </c>
      <c r="K63" t="s">
        <v>78</v>
      </c>
      <c r="L63" t="s">
        <v>124</v>
      </c>
      <c r="M63" t="s">
        <v>125</v>
      </c>
      <c r="N63" t="s">
        <v>77</v>
      </c>
      <c r="O63" t="s">
        <v>79</v>
      </c>
      <c r="P63" t="str">
        <f t="shared" si="4"/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40.409999999999997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5.2</v>
      </c>
      <c r="BJ63">
        <v>6.1</v>
      </c>
      <c r="BK63">
        <v>7</v>
      </c>
      <c r="BL63">
        <v>140.26</v>
      </c>
      <c r="BM63">
        <v>21.04</v>
      </c>
      <c r="BN63">
        <v>161.30000000000001</v>
      </c>
      <c r="BO63">
        <v>161.30000000000001</v>
      </c>
      <c r="BQ63" t="s">
        <v>126</v>
      </c>
      <c r="BS63" s="3">
        <v>45817</v>
      </c>
      <c r="BT63" s="4">
        <v>0.3888888888888889</v>
      </c>
      <c r="BU63" t="s">
        <v>128</v>
      </c>
      <c r="BV63" t="s">
        <v>83</v>
      </c>
      <c r="BY63">
        <v>30733.8</v>
      </c>
      <c r="BZ63" t="s">
        <v>131</v>
      </c>
      <c r="CA63" t="s">
        <v>129</v>
      </c>
      <c r="CC63" t="s">
        <v>125</v>
      </c>
      <c r="CD63">
        <v>4017</v>
      </c>
      <c r="CE63" t="s">
        <v>87</v>
      </c>
      <c r="CF63" s="3">
        <v>45817</v>
      </c>
      <c r="CI63">
        <v>1</v>
      </c>
      <c r="CJ63">
        <v>1</v>
      </c>
      <c r="CK63">
        <v>41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"009942991576"</f>
        <v>009942991576</v>
      </c>
      <c r="F64" s="3">
        <v>45814</v>
      </c>
      <c r="G64">
        <v>202603</v>
      </c>
      <c r="H64" t="s">
        <v>115</v>
      </c>
      <c r="I64" t="s">
        <v>116</v>
      </c>
      <c r="J64" t="s">
        <v>77</v>
      </c>
      <c r="K64" t="s">
        <v>78</v>
      </c>
      <c r="L64" t="s">
        <v>216</v>
      </c>
      <c r="M64" t="s">
        <v>217</v>
      </c>
      <c r="N64" t="s">
        <v>77</v>
      </c>
      <c r="O64" t="s">
        <v>119</v>
      </c>
      <c r="P64" t="str">
        <f t="shared" si="4"/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40.49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134.65</v>
      </c>
      <c r="BM64">
        <v>20.2</v>
      </c>
      <c r="BN64">
        <v>154.85</v>
      </c>
      <c r="BO64">
        <v>154.85</v>
      </c>
      <c r="BQ64" t="s">
        <v>256</v>
      </c>
      <c r="BR64" t="s">
        <v>257</v>
      </c>
      <c r="BS64" s="3">
        <v>45817</v>
      </c>
      <c r="BT64" s="4">
        <v>0.75624999999999998</v>
      </c>
      <c r="BU64" t="s">
        <v>258</v>
      </c>
      <c r="BV64" t="s">
        <v>83</v>
      </c>
      <c r="BY64">
        <v>1200</v>
      </c>
      <c r="BZ64" t="s">
        <v>84</v>
      </c>
      <c r="CC64" t="s">
        <v>217</v>
      </c>
      <c r="CD64">
        <v>4240</v>
      </c>
      <c r="CE64" t="s">
        <v>87</v>
      </c>
      <c r="CF64" s="3">
        <v>45818</v>
      </c>
      <c r="CI64">
        <v>2</v>
      </c>
      <c r="CJ64">
        <v>1</v>
      </c>
      <c r="CK64">
        <v>23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"009944968567"</f>
        <v>009944968567</v>
      </c>
      <c r="F65" s="3">
        <v>45814</v>
      </c>
      <c r="G65">
        <v>202603</v>
      </c>
      <c r="H65" t="s">
        <v>115</v>
      </c>
      <c r="I65" t="s">
        <v>116</v>
      </c>
      <c r="J65" t="s">
        <v>77</v>
      </c>
      <c r="K65" t="s">
        <v>78</v>
      </c>
      <c r="L65" t="s">
        <v>209</v>
      </c>
      <c r="M65" t="s">
        <v>210</v>
      </c>
      <c r="N65" t="s">
        <v>77</v>
      </c>
      <c r="O65" t="s">
        <v>79</v>
      </c>
      <c r="P65" t="str">
        <f t="shared" si="4"/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195.42</v>
      </c>
      <c r="BM65">
        <v>29.31</v>
      </c>
      <c r="BN65">
        <v>224.73</v>
      </c>
      <c r="BO65">
        <v>224.73</v>
      </c>
      <c r="BQ65" t="s">
        <v>211</v>
      </c>
      <c r="BS65" s="3">
        <v>45818</v>
      </c>
      <c r="BT65" s="4">
        <v>0.56805555555555554</v>
      </c>
      <c r="BU65" t="s">
        <v>211</v>
      </c>
      <c r="BV65" t="s">
        <v>88</v>
      </c>
      <c r="BY65">
        <v>1200</v>
      </c>
      <c r="BZ65" t="s">
        <v>131</v>
      </c>
      <c r="CC65" t="s">
        <v>210</v>
      </c>
      <c r="CD65">
        <v>1034</v>
      </c>
      <c r="CE65" t="s">
        <v>87</v>
      </c>
      <c r="CF65" s="3">
        <v>45818</v>
      </c>
      <c r="CI65">
        <v>1</v>
      </c>
      <c r="CJ65">
        <v>2</v>
      </c>
      <c r="CK65">
        <v>43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"009944974213"</f>
        <v>009944974213</v>
      </c>
      <c r="F66" s="3">
        <v>45814</v>
      </c>
      <c r="G66">
        <v>202603</v>
      </c>
      <c r="H66" t="s">
        <v>115</v>
      </c>
      <c r="I66" t="s">
        <v>116</v>
      </c>
      <c r="J66" t="s">
        <v>77</v>
      </c>
      <c r="K66" t="s">
        <v>78</v>
      </c>
      <c r="L66" t="s">
        <v>124</v>
      </c>
      <c r="M66" t="s">
        <v>125</v>
      </c>
      <c r="N66" t="s">
        <v>77</v>
      </c>
      <c r="O66" t="s">
        <v>119</v>
      </c>
      <c r="P66" t="str">
        <f t="shared" si="4"/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20.9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69.5</v>
      </c>
      <c r="BM66">
        <v>10.43</v>
      </c>
      <c r="BN66">
        <v>79.930000000000007</v>
      </c>
      <c r="BO66">
        <v>79.930000000000007</v>
      </c>
      <c r="BQ66" t="s">
        <v>126</v>
      </c>
      <c r="BS66" s="3">
        <v>45817</v>
      </c>
      <c r="BT66" s="4">
        <v>0.3888888888888889</v>
      </c>
      <c r="BU66" t="s">
        <v>128</v>
      </c>
      <c r="BV66" t="s">
        <v>83</v>
      </c>
      <c r="BY66">
        <v>1200</v>
      </c>
      <c r="BZ66" t="s">
        <v>84</v>
      </c>
      <c r="CA66" t="s">
        <v>129</v>
      </c>
      <c r="CC66" t="s">
        <v>125</v>
      </c>
      <c r="CD66">
        <v>4017</v>
      </c>
      <c r="CE66" t="s">
        <v>87</v>
      </c>
      <c r="CF66" s="3">
        <v>45817</v>
      </c>
      <c r="CI66">
        <v>1</v>
      </c>
      <c r="CJ66">
        <v>1</v>
      </c>
      <c r="CK66">
        <v>21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"009944974085"</f>
        <v>009944974085</v>
      </c>
      <c r="F67" s="3">
        <v>45814</v>
      </c>
      <c r="G67">
        <v>202603</v>
      </c>
      <c r="H67" t="s">
        <v>115</v>
      </c>
      <c r="I67" t="s">
        <v>116</v>
      </c>
      <c r="J67" t="s">
        <v>77</v>
      </c>
      <c r="K67" t="s">
        <v>78</v>
      </c>
      <c r="L67" t="s">
        <v>140</v>
      </c>
      <c r="M67" t="s">
        <v>141</v>
      </c>
      <c r="N67" t="s">
        <v>77</v>
      </c>
      <c r="O67" t="s">
        <v>119</v>
      </c>
      <c r="P67" t="str">
        <f t="shared" si="4"/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40.49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1.2</v>
      </c>
      <c r="BK67">
        <v>1.5</v>
      </c>
      <c r="BL67">
        <v>134.65</v>
      </c>
      <c r="BM67">
        <v>20.2</v>
      </c>
      <c r="BN67">
        <v>154.85</v>
      </c>
      <c r="BO67">
        <v>154.85</v>
      </c>
      <c r="BQ67" t="s">
        <v>143</v>
      </c>
      <c r="BS67" s="3">
        <v>45820</v>
      </c>
      <c r="BT67" s="4">
        <v>0.35208333333333336</v>
      </c>
      <c r="BU67" t="s">
        <v>143</v>
      </c>
      <c r="BV67" t="s">
        <v>88</v>
      </c>
      <c r="BY67">
        <v>6000</v>
      </c>
      <c r="BZ67" t="s">
        <v>84</v>
      </c>
      <c r="CC67" t="s">
        <v>141</v>
      </c>
      <c r="CD67">
        <v>5099</v>
      </c>
      <c r="CE67" t="s">
        <v>87</v>
      </c>
      <c r="CF67" s="3">
        <v>45820</v>
      </c>
      <c r="CI67">
        <v>3</v>
      </c>
      <c r="CJ67">
        <v>4</v>
      </c>
      <c r="CK67">
        <v>23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"009941332970"</f>
        <v>009941332970</v>
      </c>
      <c r="F68" s="3">
        <v>45814</v>
      </c>
      <c r="G68">
        <v>202603</v>
      </c>
      <c r="H68" t="s">
        <v>115</v>
      </c>
      <c r="I68" t="s">
        <v>116</v>
      </c>
      <c r="J68" t="s">
        <v>77</v>
      </c>
      <c r="K68" t="s">
        <v>78</v>
      </c>
      <c r="L68" t="s">
        <v>201</v>
      </c>
      <c r="M68" t="s">
        <v>202</v>
      </c>
      <c r="N68" t="s">
        <v>277</v>
      </c>
      <c r="O68" t="s">
        <v>119</v>
      </c>
      <c r="P68" t="str">
        <f t="shared" si="4"/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20.9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69.5</v>
      </c>
      <c r="BM68">
        <v>10.43</v>
      </c>
      <c r="BN68">
        <v>79.930000000000007</v>
      </c>
      <c r="BO68">
        <v>79.930000000000007</v>
      </c>
      <c r="BQ68" t="s">
        <v>278</v>
      </c>
      <c r="BS68" s="3">
        <v>45817</v>
      </c>
      <c r="BT68" s="4">
        <v>0.45624999999999999</v>
      </c>
      <c r="BU68" t="s">
        <v>221</v>
      </c>
      <c r="BV68" t="s">
        <v>83</v>
      </c>
      <c r="BY68">
        <v>1200</v>
      </c>
      <c r="BZ68" t="s">
        <v>84</v>
      </c>
      <c r="CA68" t="s">
        <v>222</v>
      </c>
      <c r="CC68" t="s">
        <v>202</v>
      </c>
      <c r="CD68">
        <v>6530</v>
      </c>
      <c r="CE68" t="s">
        <v>87</v>
      </c>
      <c r="CF68" s="3">
        <v>45818</v>
      </c>
      <c r="CI68">
        <v>5</v>
      </c>
      <c r="CJ68">
        <v>1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"009944974214"</f>
        <v>009944974214</v>
      </c>
      <c r="F69" s="3">
        <v>45814</v>
      </c>
      <c r="G69">
        <v>202603</v>
      </c>
      <c r="H69" t="s">
        <v>115</v>
      </c>
      <c r="I69" t="s">
        <v>116</v>
      </c>
      <c r="J69" t="s">
        <v>77</v>
      </c>
      <c r="K69" t="s">
        <v>78</v>
      </c>
      <c r="L69" t="s">
        <v>124</v>
      </c>
      <c r="M69" t="s">
        <v>125</v>
      </c>
      <c r="N69" t="s">
        <v>77</v>
      </c>
      <c r="O69" t="s">
        <v>79</v>
      </c>
      <c r="P69" t="str">
        <f t="shared" si="4"/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40.409999999999997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140.26</v>
      </c>
      <c r="BM69">
        <v>21.04</v>
      </c>
      <c r="BN69">
        <v>161.30000000000001</v>
      </c>
      <c r="BO69">
        <v>161.30000000000001</v>
      </c>
      <c r="BQ69" t="s">
        <v>126</v>
      </c>
      <c r="BS69" s="3">
        <v>45817</v>
      </c>
      <c r="BT69" s="4">
        <v>0.3888888888888889</v>
      </c>
      <c r="BU69" t="s">
        <v>128</v>
      </c>
      <c r="BV69" t="s">
        <v>83</v>
      </c>
      <c r="BY69">
        <v>1200</v>
      </c>
      <c r="BZ69" t="s">
        <v>131</v>
      </c>
      <c r="CA69" t="s">
        <v>129</v>
      </c>
      <c r="CC69" t="s">
        <v>125</v>
      </c>
      <c r="CD69">
        <v>4017</v>
      </c>
      <c r="CE69" t="s">
        <v>87</v>
      </c>
      <c r="CF69" s="3">
        <v>45817</v>
      </c>
      <c r="CI69">
        <v>1</v>
      </c>
      <c r="CJ69">
        <v>1</v>
      </c>
      <c r="CK69">
        <v>41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"009944968317"</f>
        <v>009944968317</v>
      </c>
      <c r="F70" s="3">
        <v>45814</v>
      </c>
      <c r="G70">
        <v>202603</v>
      </c>
      <c r="H70" t="s">
        <v>115</v>
      </c>
      <c r="I70" t="s">
        <v>116</v>
      </c>
      <c r="J70" t="s">
        <v>77</v>
      </c>
      <c r="K70" t="s">
        <v>78</v>
      </c>
      <c r="L70" t="s">
        <v>179</v>
      </c>
      <c r="M70" t="s">
        <v>180</v>
      </c>
      <c r="N70" t="s">
        <v>77</v>
      </c>
      <c r="O70" t="s">
        <v>79</v>
      </c>
      <c r="P70" t="str">
        <f t="shared" si="4"/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40.409999999999997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140.26</v>
      </c>
      <c r="BM70">
        <v>21.04</v>
      </c>
      <c r="BN70">
        <v>161.30000000000001</v>
      </c>
      <c r="BO70">
        <v>161.30000000000001</v>
      </c>
      <c r="BQ70" t="s">
        <v>182</v>
      </c>
      <c r="BS70" s="3">
        <v>45814</v>
      </c>
      <c r="BT70" s="4">
        <v>0.41666666666666669</v>
      </c>
      <c r="BU70" t="s">
        <v>296</v>
      </c>
      <c r="BV70" t="s">
        <v>83</v>
      </c>
      <c r="BY70">
        <v>1200</v>
      </c>
      <c r="BZ70" t="s">
        <v>131</v>
      </c>
      <c r="CC70" t="s">
        <v>180</v>
      </c>
      <c r="CD70">
        <v>7569</v>
      </c>
      <c r="CE70" t="s">
        <v>87</v>
      </c>
      <c r="CF70" s="3">
        <v>45827</v>
      </c>
      <c r="CI70">
        <v>3</v>
      </c>
      <c r="CJ70">
        <v>0</v>
      </c>
      <c r="CK70">
        <v>41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"009944974086"</f>
        <v>009944974086</v>
      </c>
      <c r="F71" s="3">
        <v>45814</v>
      </c>
      <c r="G71">
        <v>202603</v>
      </c>
      <c r="H71" t="s">
        <v>115</v>
      </c>
      <c r="I71" t="s">
        <v>116</v>
      </c>
      <c r="J71" t="s">
        <v>77</v>
      </c>
      <c r="K71" t="s">
        <v>78</v>
      </c>
      <c r="L71" t="s">
        <v>241</v>
      </c>
      <c r="M71" t="s">
        <v>242</v>
      </c>
      <c r="N71" t="s">
        <v>77</v>
      </c>
      <c r="O71" t="s">
        <v>79</v>
      </c>
      <c r="P71" t="str">
        <f t="shared" si="4"/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115.22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19.399999999999999</v>
      </c>
      <c r="BJ71">
        <v>34.299999999999997</v>
      </c>
      <c r="BK71">
        <v>35</v>
      </c>
      <c r="BL71">
        <v>389.04</v>
      </c>
      <c r="BM71">
        <v>58.36</v>
      </c>
      <c r="BN71">
        <v>447.4</v>
      </c>
      <c r="BO71">
        <v>447.4</v>
      </c>
      <c r="BQ71" t="s">
        <v>297</v>
      </c>
      <c r="BS71" s="3">
        <v>45818</v>
      </c>
      <c r="BT71" s="4">
        <v>0.56111111111111112</v>
      </c>
      <c r="BU71" t="s">
        <v>297</v>
      </c>
      <c r="BV71" t="s">
        <v>88</v>
      </c>
      <c r="BW71" t="s">
        <v>189</v>
      </c>
      <c r="BX71" t="s">
        <v>298</v>
      </c>
      <c r="BY71">
        <v>171282.45</v>
      </c>
      <c r="BZ71" t="s">
        <v>131</v>
      </c>
      <c r="CC71" t="s">
        <v>242</v>
      </c>
      <c r="CD71">
        <v>2570</v>
      </c>
      <c r="CE71" t="s">
        <v>87</v>
      </c>
      <c r="CF71" s="3">
        <v>45819</v>
      </c>
      <c r="CI71">
        <v>1</v>
      </c>
      <c r="CJ71">
        <v>2</v>
      </c>
      <c r="CK71">
        <v>43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"009944975391"</f>
        <v>009944975391</v>
      </c>
      <c r="F72" s="3">
        <v>45814</v>
      </c>
      <c r="G72">
        <v>202603</v>
      </c>
      <c r="H72" t="s">
        <v>115</v>
      </c>
      <c r="I72" t="s">
        <v>116</v>
      </c>
      <c r="J72" t="s">
        <v>77</v>
      </c>
      <c r="K72" t="s">
        <v>78</v>
      </c>
      <c r="L72" t="s">
        <v>117</v>
      </c>
      <c r="M72" t="s">
        <v>118</v>
      </c>
      <c r="N72" t="s">
        <v>77</v>
      </c>
      <c r="O72" t="s">
        <v>79</v>
      </c>
      <c r="P72" t="str">
        <f t="shared" si="4"/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177.22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55.9</v>
      </c>
      <c r="BJ72">
        <v>96.7</v>
      </c>
      <c r="BK72">
        <v>97</v>
      </c>
      <c r="BL72">
        <v>595.23</v>
      </c>
      <c r="BM72">
        <v>89.28</v>
      </c>
      <c r="BN72">
        <v>684.51</v>
      </c>
      <c r="BO72">
        <v>684.51</v>
      </c>
      <c r="BQ72" t="s">
        <v>299</v>
      </c>
      <c r="BS72" s="3">
        <v>45818</v>
      </c>
      <c r="BT72" s="4">
        <v>0.38958333333333334</v>
      </c>
      <c r="BU72" t="s">
        <v>259</v>
      </c>
      <c r="BV72" t="s">
        <v>83</v>
      </c>
      <c r="BY72">
        <v>483665.21</v>
      </c>
      <c r="BZ72" t="s">
        <v>131</v>
      </c>
      <c r="CA72" t="s">
        <v>294</v>
      </c>
      <c r="CC72" t="s">
        <v>118</v>
      </c>
      <c r="CD72">
        <v>6045</v>
      </c>
      <c r="CE72" t="s">
        <v>87</v>
      </c>
      <c r="CF72" s="3">
        <v>45818</v>
      </c>
      <c r="CI72">
        <v>3</v>
      </c>
      <c r="CJ72">
        <v>2</v>
      </c>
      <c r="CK72">
        <v>41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"009944778485"</f>
        <v>009944778485</v>
      </c>
      <c r="F73" s="3">
        <v>45814</v>
      </c>
      <c r="G73">
        <v>202603</v>
      </c>
      <c r="H73" t="s">
        <v>115</v>
      </c>
      <c r="I73" t="s">
        <v>116</v>
      </c>
      <c r="J73" t="s">
        <v>77</v>
      </c>
      <c r="K73" t="s">
        <v>78</v>
      </c>
      <c r="L73" t="s">
        <v>290</v>
      </c>
      <c r="M73" t="s">
        <v>291</v>
      </c>
      <c r="N73" t="s">
        <v>77</v>
      </c>
      <c r="O73" t="s">
        <v>79</v>
      </c>
      <c r="P73" t="str">
        <f>"LOCKS                         "</f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40.409999999999997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140.26</v>
      </c>
      <c r="BM73">
        <v>21.04</v>
      </c>
      <c r="BN73">
        <v>161.30000000000001</v>
      </c>
      <c r="BO73">
        <v>161.30000000000001</v>
      </c>
      <c r="BQ73" t="s">
        <v>300</v>
      </c>
      <c r="BR73" t="s">
        <v>136</v>
      </c>
      <c r="BS73" s="3">
        <v>45818</v>
      </c>
      <c r="BT73" s="4">
        <v>0.49375000000000002</v>
      </c>
      <c r="BU73" t="s">
        <v>301</v>
      </c>
      <c r="BV73" t="s">
        <v>88</v>
      </c>
      <c r="BW73" t="s">
        <v>189</v>
      </c>
      <c r="BX73" t="s">
        <v>302</v>
      </c>
      <c r="BY73">
        <v>1200</v>
      </c>
      <c r="BZ73" t="s">
        <v>131</v>
      </c>
      <c r="CC73" t="s">
        <v>291</v>
      </c>
      <c r="CD73">
        <v>9300</v>
      </c>
      <c r="CE73" t="s">
        <v>87</v>
      </c>
      <c r="CF73" s="3">
        <v>45819</v>
      </c>
      <c r="CI73">
        <v>1</v>
      </c>
      <c r="CJ73">
        <v>2</v>
      </c>
      <c r="CK73">
        <v>41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"009944577319"</f>
        <v>009944577319</v>
      </c>
      <c r="F74" s="3">
        <v>45814</v>
      </c>
      <c r="G74">
        <v>202603</v>
      </c>
      <c r="H74" t="s">
        <v>115</v>
      </c>
      <c r="I74" t="s">
        <v>116</v>
      </c>
      <c r="J74" t="s">
        <v>77</v>
      </c>
      <c r="K74" t="s">
        <v>78</v>
      </c>
      <c r="L74" t="s">
        <v>75</v>
      </c>
      <c r="M74" t="s">
        <v>76</v>
      </c>
      <c r="N74" t="s">
        <v>77</v>
      </c>
      <c r="O74" t="s">
        <v>119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20.9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69.5</v>
      </c>
      <c r="BM74">
        <v>10.43</v>
      </c>
      <c r="BN74">
        <v>79.930000000000007</v>
      </c>
      <c r="BO74">
        <v>79.930000000000007</v>
      </c>
      <c r="BQ74" t="s">
        <v>80</v>
      </c>
      <c r="BR74" t="s">
        <v>303</v>
      </c>
      <c r="BS74" s="3">
        <v>45817</v>
      </c>
      <c r="BT74" s="4">
        <v>0.45416666666666666</v>
      </c>
      <c r="BU74" t="s">
        <v>270</v>
      </c>
      <c r="BV74" t="s">
        <v>88</v>
      </c>
      <c r="BW74" t="s">
        <v>224</v>
      </c>
      <c r="BX74" t="s">
        <v>225</v>
      </c>
      <c r="BY74">
        <v>1200</v>
      </c>
      <c r="BZ74" t="s">
        <v>84</v>
      </c>
      <c r="CA74" t="s">
        <v>101</v>
      </c>
      <c r="CC74" t="s">
        <v>76</v>
      </c>
      <c r="CD74" s="5" t="s">
        <v>132</v>
      </c>
      <c r="CE74" t="s">
        <v>87</v>
      </c>
      <c r="CF74" s="3">
        <v>45817</v>
      </c>
      <c r="CI74">
        <v>1</v>
      </c>
      <c r="CJ74">
        <v>1</v>
      </c>
      <c r="CK74">
        <v>21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"009944974087"</f>
        <v>009944974087</v>
      </c>
      <c r="F75" s="3">
        <v>45814</v>
      </c>
      <c r="G75">
        <v>202603</v>
      </c>
      <c r="H75" t="s">
        <v>115</v>
      </c>
      <c r="I75" t="s">
        <v>116</v>
      </c>
      <c r="J75" t="s">
        <v>77</v>
      </c>
      <c r="K75" t="s">
        <v>78</v>
      </c>
      <c r="L75" t="s">
        <v>75</v>
      </c>
      <c r="M75" t="s">
        <v>76</v>
      </c>
      <c r="N75" t="s">
        <v>77</v>
      </c>
      <c r="O75" t="s">
        <v>79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48.75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4.7</v>
      </c>
      <c r="BJ75">
        <v>19.100000000000001</v>
      </c>
      <c r="BK75">
        <v>20</v>
      </c>
      <c r="BL75">
        <v>168</v>
      </c>
      <c r="BM75">
        <v>25.2</v>
      </c>
      <c r="BN75">
        <v>193.2</v>
      </c>
      <c r="BO75">
        <v>193.2</v>
      </c>
      <c r="BQ75" t="s">
        <v>80</v>
      </c>
      <c r="BS75" s="3">
        <v>45817</v>
      </c>
      <c r="BT75" s="4">
        <v>0.45416666666666666</v>
      </c>
      <c r="BU75" t="s">
        <v>270</v>
      </c>
      <c r="BV75" t="s">
        <v>83</v>
      </c>
      <c r="BY75">
        <v>95574.1</v>
      </c>
      <c r="BZ75" t="s">
        <v>131</v>
      </c>
      <c r="CA75" t="s">
        <v>101</v>
      </c>
      <c r="CC75" t="s">
        <v>76</v>
      </c>
      <c r="CD75" s="5" t="s">
        <v>132</v>
      </c>
      <c r="CE75" t="s">
        <v>87</v>
      </c>
      <c r="CF75" s="3">
        <v>45817</v>
      </c>
      <c r="CI75">
        <v>1</v>
      </c>
      <c r="CJ75">
        <v>1</v>
      </c>
      <c r="CK75">
        <v>41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"009944974088"</f>
        <v>009944974088</v>
      </c>
      <c r="F76" s="3">
        <v>45815</v>
      </c>
      <c r="G76">
        <v>202603</v>
      </c>
      <c r="H76" t="s">
        <v>115</v>
      </c>
      <c r="I76" t="s">
        <v>116</v>
      </c>
      <c r="J76" t="s">
        <v>77</v>
      </c>
      <c r="K76" t="s">
        <v>78</v>
      </c>
      <c r="L76" t="s">
        <v>290</v>
      </c>
      <c r="M76" t="s">
        <v>291</v>
      </c>
      <c r="N76" t="s">
        <v>187</v>
      </c>
      <c r="O76" t="s">
        <v>119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20.9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69.5</v>
      </c>
      <c r="BM76">
        <v>10.43</v>
      </c>
      <c r="BN76">
        <v>79.930000000000007</v>
      </c>
      <c r="BO76">
        <v>79.930000000000007</v>
      </c>
      <c r="BQ76" t="s">
        <v>292</v>
      </c>
      <c r="BR76" t="s">
        <v>121</v>
      </c>
      <c r="BS76" s="3">
        <v>45818</v>
      </c>
      <c r="BT76" s="4">
        <v>0.49305555555555558</v>
      </c>
      <c r="BU76" t="s">
        <v>304</v>
      </c>
      <c r="BV76" t="s">
        <v>88</v>
      </c>
      <c r="BW76" t="s">
        <v>189</v>
      </c>
      <c r="BX76" t="s">
        <v>302</v>
      </c>
      <c r="BY76">
        <v>1200</v>
      </c>
      <c r="BZ76" t="s">
        <v>84</v>
      </c>
      <c r="CC76" t="s">
        <v>291</v>
      </c>
      <c r="CD76">
        <v>9300</v>
      </c>
      <c r="CE76" t="s">
        <v>87</v>
      </c>
      <c r="CF76" s="3">
        <v>45819</v>
      </c>
      <c r="CI76">
        <v>1</v>
      </c>
      <c r="CJ76">
        <v>1</v>
      </c>
      <c r="CK76">
        <v>21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"009944998177"</f>
        <v>009944998177</v>
      </c>
      <c r="F77" s="3">
        <v>45817</v>
      </c>
      <c r="G77">
        <v>202603</v>
      </c>
      <c r="H77" t="s">
        <v>305</v>
      </c>
      <c r="I77" t="s">
        <v>306</v>
      </c>
      <c r="J77" t="s">
        <v>165</v>
      </c>
      <c r="K77" t="s">
        <v>78</v>
      </c>
      <c r="L77" t="s">
        <v>159</v>
      </c>
      <c r="M77" t="s">
        <v>160</v>
      </c>
      <c r="N77" t="s">
        <v>187</v>
      </c>
      <c r="O77" t="s">
        <v>79</v>
      </c>
      <c r="P77" t="str">
        <f>".....                         "</f>
        <v xml:space="preserve">.....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85.46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3</v>
      </c>
      <c r="BI77">
        <v>33</v>
      </c>
      <c r="BJ77">
        <v>41.9</v>
      </c>
      <c r="BK77">
        <v>42</v>
      </c>
      <c r="BL77">
        <v>290.07</v>
      </c>
      <c r="BM77">
        <v>43.51</v>
      </c>
      <c r="BN77">
        <v>333.58</v>
      </c>
      <c r="BO77">
        <v>333.58</v>
      </c>
      <c r="BQ77" t="s">
        <v>155</v>
      </c>
      <c r="BR77" t="s">
        <v>307</v>
      </c>
      <c r="BS77" s="3">
        <v>45818</v>
      </c>
      <c r="BT77" s="4">
        <v>0.36944444444444446</v>
      </c>
      <c r="BU77" t="s">
        <v>240</v>
      </c>
      <c r="BV77" t="s">
        <v>83</v>
      </c>
      <c r="BY77">
        <v>69795</v>
      </c>
      <c r="BZ77" t="s">
        <v>131</v>
      </c>
      <c r="CC77" t="s">
        <v>160</v>
      </c>
      <c r="CD77">
        <v>2000</v>
      </c>
      <c r="CE77" t="s">
        <v>244</v>
      </c>
      <c r="CF77" s="3">
        <v>45819</v>
      </c>
      <c r="CI77">
        <v>1</v>
      </c>
      <c r="CJ77">
        <v>1</v>
      </c>
      <c r="CK77">
        <v>41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"080011537691"</f>
        <v>080011537691</v>
      </c>
      <c r="F78" s="3">
        <v>45817</v>
      </c>
      <c r="G78">
        <v>202603</v>
      </c>
      <c r="H78" t="s">
        <v>149</v>
      </c>
      <c r="I78" t="s">
        <v>150</v>
      </c>
      <c r="J78" t="s">
        <v>226</v>
      </c>
      <c r="K78" t="s">
        <v>78</v>
      </c>
      <c r="L78" t="s">
        <v>280</v>
      </c>
      <c r="M78" t="s">
        <v>281</v>
      </c>
      <c r="N78" t="s">
        <v>282</v>
      </c>
      <c r="O78" t="s">
        <v>119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16.32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2</v>
      </c>
      <c r="BK78">
        <v>2</v>
      </c>
      <c r="BL78">
        <v>54.28</v>
      </c>
      <c r="BM78">
        <v>8.14</v>
      </c>
      <c r="BN78">
        <v>62.42</v>
      </c>
      <c r="BO78">
        <v>62.42</v>
      </c>
      <c r="BP78" t="s">
        <v>228</v>
      </c>
      <c r="BQ78" t="s">
        <v>308</v>
      </c>
      <c r="BR78" t="s">
        <v>230</v>
      </c>
      <c r="BS78" s="3">
        <v>45818</v>
      </c>
      <c r="BT78" s="4">
        <v>0.38124999999999998</v>
      </c>
      <c r="BU78" t="s">
        <v>309</v>
      </c>
      <c r="BV78" t="s">
        <v>83</v>
      </c>
      <c r="BY78">
        <v>10155.9</v>
      </c>
      <c r="BZ78" t="s">
        <v>84</v>
      </c>
      <c r="CC78" t="s">
        <v>281</v>
      </c>
      <c r="CD78">
        <v>1682</v>
      </c>
      <c r="CE78" t="s">
        <v>231</v>
      </c>
      <c r="CF78" s="3">
        <v>45819</v>
      </c>
      <c r="CI78">
        <v>1</v>
      </c>
      <c r="CJ78">
        <v>1</v>
      </c>
      <c r="CK78">
        <v>22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"009944761501"</f>
        <v>009944761501</v>
      </c>
      <c r="F79" s="3">
        <v>45817</v>
      </c>
      <c r="G79">
        <v>202603</v>
      </c>
      <c r="H79" t="s">
        <v>248</v>
      </c>
      <c r="I79" t="s">
        <v>249</v>
      </c>
      <c r="J79" t="s">
        <v>310</v>
      </c>
      <c r="K79" t="s">
        <v>78</v>
      </c>
      <c r="L79" t="s">
        <v>159</v>
      </c>
      <c r="M79" t="s">
        <v>160</v>
      </c>
      <c r="N79" t="s">
        <v>311</v>
      </c>
      <c r="O79" t="s">
        <v>79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50.42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3</v>
      </c>
      <c r="BI79">
        <v>17</v>
      </c>
      <c r="BJ79">
        <v>21</v>
      </c>
      <c r="BK79">
        <v>21</v>
      </c>
      <c r="BL79">
        <v>173.55</v>
      </c>
      <c r="BM79">
        <v>26.03</v>
      </c>
      <c r="BN79">
        <v>199.58</v>
      </c>
      <c r="BO79">
        <v>199.58</v>
      </c>
      <c r="BQ79" t="s">
        <v>312</v>
      </c>
      <c r="BR79" t="s">
        <v>312</v>
      </c>
      <c r="BS79" s="3">
        <v>45820</v>
      </c>
      <c r="BT79" s="4">
        <v>0.40069444444444446</v>
      </c>
      <c r="BU79" t="s">
        <v>313</v>
      </c>
      <c r="BV79" t="s">
        <v>88</v>
      </c>
      <c r="BW79" t="s">
        <v>314</v>
      </c>
      <c r="BX79" t="s">
        <v>315</v>
      </c>
      <c r="BY79">
        <v>105000</v>
      </c>
      <c r="BZ79" t="s">
        <v>131</v>
      </c>
      <c r="CC79" t="s">
        <v>160</v>
      </c>
      <c r="CD79">
        <v>2196</v>
      </c>
      <c r="CE79" t="s">
        <v>121</v>
      </c>
      <c r="CF79" s="3">
        <v>45821</v>
      </c>
      <c r="CI79">
        <v>2</v>
      </c>
      <c r="CJ79">
        <v>3</v>
      </c>
      <c r="CK79">
        <v>41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"009944797763"</f>
        <v>009944797763</v>
      </c>
      <c r="F80" s="3">
        <v>45817</v>
      </c>
      <c r="G80">
        <v>202603</v>
      </c>
      <c r="H80" t="s">
        <v>179</v>
      </c>
      <c r="I80" t="s">
        <v>180</v>
      </c>
      <c r="J80" t="s">
        <v>77</v>
      </c>
      <c r="K80" t="s">
        <v>78</v>
      </c>
      <c r="L80" t="s">
        <v>149</v>
      </c>
      <c r="M80" t="s">
        <v>150</v>
      </c>
      <c r="N80" t="s">
        <v>151</v>
      </c>
      <c r="O80" t="s">
        <v>119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20.9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0.3</v>
      </c>
      <c r="BJ80">
        <v>0.6</v>
      </c>
      <c r="BK80">
        <v>1</v>
      </c>
      <c r="BL80">
        <v>69.5</v>
      </c>
      <c r="BM80">
        <v>10.43</v>
      </c>
      <c r="BN80">
        <v>79.930000000000007</v>
      </c>
      <c r="BO80">
        <v>79.930000000000007</v>
      </c>
      <c r="BQ80" t="s">
        <v>303</v>
      </c>
      <c r="BR80" t="s">
        <v>246</v>
      </c>
      <c r="BS80" s="3">
        <v>45819</v>
      </c>
      <c r="BT80" s="4">
        <v>0.54166666666666663</v>
      </c>
      <c r="BU80" t="s">
        <v>316</v>
      </c>
      <c r="BV80" t="s">
        <v>88</v>
      </c>
      <c r="BW80" t="s">
        <v>314</v>
      </c>
      <c r="BX80" t="s">
        <v>317</v>
      </c>
      <c r="BY80">
        <v>3155.7</v>
      </c>
      <c r="BZ80" t="s">
        <v>84</v>
      </c>
      <c r="CA80" t="s">
        <v>154</v>
      </c>
      <c r="CC80" t="s">
        <v>150</v>
      </c>
      <c r="CD80">
        <v>1725</v>
      </c>
      <c r="CE80" t="s">
        <v>87</v>
      </c>
      <c r="CF80" s="3">
        <v>45820</v>
      </c>
      <c r="CI80">
        <v>1</v>
      </c>
      <c r="CJ80">
        <v>2</v>
      </c>
      <c r="CK80">
        <v>21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"009944797764"</f>
        <v>009944797764</v>
      </c>
      <c r="F81" s="3">
        <v>45817</v>
      </c>
      <c r="G81">
        <v>202603</v>
      </c>
      <c r="H81" t="s">
        <v>179</v>
      </c>
      <c r="I81" t="s">
        <v>180</v>
      </c>
      <c r="J81" t="s">
        <v>77</v>
      </c>
      <c r="K81" t="s">
        <v>78</v>
      </c>
      <c r="L81" t="s">
        <v>201</v>
      </c>
      <c r="M81" t="s">
        <v>202</v>
      </c>
      <c r="N81" t="s">
        <v>77</v>
      </c>
      <c r="O81" t="s">
        <v>119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67.88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3.1</v>
      </c>
      <c r="BJ81">
        <v>6.3</v>
      </c>
      <c r="BK81">
        <v>6.5</v>
      </c>
      <c r="BL81">
        <v>225.74</v>
      </c>
      <c r="BM81">
        <v>33.86</v>
      </c>
      <c r="BN81">
        <v>259.60000000000002</v>
      </c>
      <c r="BO81">
        <v>259.60000000000002</v>
      </c>
      <c r="BQ81" t="s">
        <v>159</v>
      </c>
      <c r="BR81" t="s">
        <v>246</v>
      </c>
      <c r="BS81" s="3">
        <v>45818</v>
      </c>
      <c r="BT81" s="4">
        <v>0.43055555555555558</v>
      </c>
      <c r="BU81" t="s">
        <v>221</v>
      </c>
      <c r="BV81" t="s">
        <v>83</v>
      </c>
      <c r="BY81">
        <v>31568.400000000001</v>
      </c>
      <c r="BZ81" t="s">
        <v>84</v>
      </c>
      <c r="CA81" t="s">
        <v>222</v>
      </c>
      <c r="CC81" t="s">
        <v>202</v>
      </c>
      <c r="CD81">
        <v>6530</v>
      </c>
      <c r="CE81" t="s">
        <v>87</v>
      </c>
      <c r="CF81" s="3">
        <v>45818</v>
      </c>
      <c r="CI81">
        <v>1</v>
      </c>
      <c r="CJ81">
        <v>1</v>
      </c>
      <c r="CK81">
        <v>21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"009941332969"</f>
        <v>009941332969</v>
      </c>
      <c r="F82" s="3">
        <v>45817</v>
      </c>
      <c r="G82">
        <v>202603</v>
      </c>
      <c r="H82" t="s">
        <v>115</v>
      </c>
      <c r="I82" t="s">
        <v>116</v>
      </c>
      <c r="J82" t="s">
        <v>77</v>
      </c>
      <c r="K82" t="s">
        <v>78</v>
      </c>
      <c r="L82" t="s">
        <v>201</v>
      </c>
      <c r="M82" t="s">
        <v>202</v>
      </c>
      <c r="N82" t="s">
        <v>277</v>
      </c>
      <c r="O82" t="s">
        <v>79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123.83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43.8</v>
      </c>
      <c r="BJ82">
        <v>64.3</v>
      </c>
      <c r="BK82">
        <v>65</v>
      </c>
      <c r="BL82">
        <v>417.68</v>
      </c>
      <c r="BM82">
        <v>62.65</v>
      </c>
      <c r="BN82">
        <v>480.33</v>
      </c>
      <c r="BO82">
        <v>480.33</v>
      </c>
      <c r="BQ82" t="s">
        <v>278</v>
      </c>
      <c r="BR82" t="s">
        <v>318</v>
      </c>
      <c r="BS82" s="3">
        <v>45819</v>
      </c>
      <c r="BT82" s="4">
        <v>0.52708333333333335</v>
      </c>
      <c r="BU82" t="s">
        <v>221</v>
      </c>
      <c r="BV82" t="s">
        <v>83</v>
      </c>
      <c r="BY82">
        <v>321719.43</v>
      </c>
      <c r="BZ82" t="s">
        <v>131</v>
      </c>
      <c r="CA82" t="s">
        <v>222</v>
      </c>
      <c r="CC82" t="s">
        <v>202</v>
      </c>
      <c r="CD82">
        <v>6530</v>
      </c>
      <c r="CE82" t="s">
        <v>87</v>
      </c>
      <c r="CF82" s="3">
        <v>45819</v>
      </c>
      <c r="CI82">
        <v>3</v>
      </c>
      <c r="CJ82">
        <v>2</v>
      </c>
      <c r="CK82">
        <v>41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"009944536163"</f>
        <v>009944536163</v>
      </c>
      <c r="F83" s="3">
        <v>45817</v>
      </c>
      <c r="G83">
        <v>202603</v>
      </c>
      <c r="H83" t="s">
        <v>115</v>
      </c>
      <c r="I83" t="s">
        <v>116</v>
      </c>
      <c r="J83" t="s">
        <v>77</v>
      </c>
      <c r="K83" t="s">
        <v>78</v>
      </c>
      <c r="L83" t="s">
        <v>248</v>
      </c>
      <c r="M83" t="s">
        <v>249</v>
      </c>
      <c r="N83" t="s">
        <v>77</v>
      </c>
      <c r="O83" t="s">
        <v>79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40.409999999999997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140.26</v>
      </c>
      <c r="BM83">
        <v>21.04</v>
      </c>
      <c r="BN83">
        <v>161.30000000000001</v>
      </c>
      <c r="BO83">
        <v>161.30000000000001</v>
      </c>
      <c r="BQ83" t="s">
        <v>319</v>
      </c>
      <c r="BR83" t="s">
        <v>318</v>
      </c>
      <c r="BS83" s="3">
        <v>45818</v>
      </c>
      <c r="BT83" s="4">
        <v>0.63263888888888886</v>
      </c>
      <c r="BU83" t="s">
        <v>320</v>
      </c>
      <c r="BV83" t="s">
        <v>83</v>
      </c>
      <c r="BY83">
        <v>1200</v>
      </c>
      <c r="BZ83" t="s">
        <v>131</v>
      </c>
      <c r="CA83" t="s">
        <v>253</v>
      </c>
      <c r="CC83" t="s">
        <v>249</v>
      </c>
      <c r="CD83">
        <v>3200</v>
      </c>
      <c r="CE83" t="s">
        <v>87</v>
      </c>
      <c r="CF83" s="3">
        <v>45819</v>
      </c>
      <c r="CI83">
        <v>2</v>
      </c>
      <c r="CJ83">
        <v>1</v>
      </c>
      <c r="CK83">
        <v>41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"009944318203"</f>
        <v>009944318203</v>
      </c>
      <c r="F84" s="3">
        <v>45817</v>
      </c>
      <c r="G84">
        <v>202603</v>
      </c>
      <c r="H84" t="s">
        <v>115</v>
      </c>
      <c r="I84" t="s">
        <v>116</v>
      </c>
      <c r="J84" t="s">
        <v>77</v>
      </c>
      <c r="K84" t="s">
        <v>78</v>
      </c>
      <c r="L84" t="s">
        <v>179</v>
      </c>
      <c r="M84" t="s">
        <v>180</v>
      </c>
      <c r="N84" t="s">
        <v>77</v>
      </c>
      <c r="O84" t="s">
        <v>119</v>
      </c>
      <c r="P84" t="str">
        <f>"LOCKS                         "</f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36.56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3.1</v>
      </c>
      <c r="BJ84">
        <v>2.5</v>
      </c>
      <c r="BK84">
        <v>3.5</v>
      </c>
      <c r="BL84">
        <v>121.58</v>
      </c>
      <c r="BM84">
        <v>18.239999999999998</v>
      </c>
      <c r="BN84">
        <v>139.82</v>
      </c>
      <c r="BO84">
        <v>139.82</v>
      </c>
      <c r="BQ84" t="s">
        <v>182</v>
      </c>
      <c r="BR84" t="s">
        <v>136</v>
      </c>
      <c r="BS84" s="3">
        <v>45818</v>
      </c>
      <c r="BT84" s="4">
        <v>0.40833333333333333</v>
      </c>
      <c r="BU84" t="s">
        <v>183</v>
      </c>
      <c r="BV84" t="s">
        <v>83</v>
      </c>
      <c r="BY84">
        <v>12602.4</v>
      </c>
      <c r="BZ84" t="s">
        <v>84</v>
      </c>
      <c r="CA84" t="s">
        <v>184</v>
      </c>
      <c r="CC84" t="s">
        <v>180</v>
      </c>
      <c r="CD84">
        <v>7569</v>
      </c>
      <c r="CE84" t="s">
        <v>87</v>
      </c>
      <c r="CF84" s="3">
        <v>45819</v>
      </c>
      <c r="CI84">
        <v>1</v>
      </c>
      <c r="CJ84">
        <v>1</v>
      </c>
      <c r="CK84">
        <v>21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"009944577097"</f>
        <v>009944577097</v>
      </c>
      <c r="F85" s="3">
        <v>45817</v>
      </c>
      <c r="G85">
        <v>202603</v>
      </c>
      <c r="H85" t="s">
        <v>115</v>
      </c>
      <c r="I85" t="s">
        <v>116</v>
      </c>
      <c r="J85" t="s">
        <v>77</v>
      </c>
      <c r="K85" t="s">
        <v>78</v>
      </c>
      <c r="L85" t="s">
        <v>192</v>
      </c>
      <c r="M85" t="s">
        <v>193</v>
      </c>
      <c r="N85" t="s">
        <v>77</v>
      </c>
      <c r="O85" t="s">
        <v>79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40.409999999999997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140.26</v>
      </c>
      <c r="BM85">
        <v>21.04</v>
      </c>
      <c r="BN85">
        <v>161.30000000000001</v>
      </c>
      <c r="BO85">
        <v>161.30000000000001</v>
      </c>
      <c r="BQ85" t="s">
        <v>195</v>
      </c>
      <c r="BR85" t="s">
        <v>318</v>
      </c>
      <c r="BS85" s="3">
        <v>45819</v>
      </c>
      <c r="BT85" s="4">
        <v>0.64583333333333337</v>
      </c>
      <c r="BU85" t="s">
        <v>196</v>
      </c>
      <c r="BV85" t="s">
        <v>83</v>
      </c>
      <c r="BY85">
        <v>1200</v>
      </c>
      <c r="BZ85" t="s">
        <v>131</v>
      </c>
      <c r="CC85" t="s">
        <v>193</v>
      </c>
      <c r="CD85">
        <v>5247</v>
      </c>
      <c r="CE85" t="s">
        <v>87</v>
      </c>
      <c r="CF85" s="3">
        <v>45820</v>
      </c>
      <c r="CI85">
        <v>3</v>
      </c>
      <c r="CJ85">
        <v>2</v>
      </c>
      <c r="CK85">
        <v>41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"009939616527"</f>
        <v>009939616527</v>
      </c>
      <c r="F86" s="3">
        <v>45817</v>
      </c>
      <c r="G86">
        <v>202603</v>
      </c>
      <c r="H86" t="s">
        <v>115</v>
      </c>
      <c r="I86" t="s">
        <v>116</v>
      </c>
      <c r="J86" t="s">
        <v>77</v>
      </c>
      <c r="K86" t="s">
        <v>78</v>
      </c>
      <c r="L86" t="s">
        <v>321</v>
      </c>
      <c r="M86" t="s">
        <v>322</v>
      </c>
      <c r="N86" t="s">
        <v>77</v>
      </c>
      <c r="O86" t="s">
        <v>79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57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195.42</v>
      </c>
      <c r="BM86">
        <v>29.31</v>
      </c>
      <c r="BN86">
        <v>224.73</v>
      </c>
      <c r="BO86">
        <v>224.73</v>
      </c>
      <c r="BQ86" t="s">
        <v>323</v>
      </c>
      <c r="BR86" t="s">
        <v>318</v>
      </c>
      <c r="BS86" s="3">
        <v>45835</v>
      </c>
      <c r="BT86" s="4">
        <v>8.3333333333333329E-2</v>
      </c>
      <c r="BU86" t="s">
        <v>324</v>
      </c>
      <c r="BV86" t="s">
        <v>88</v>
      </c>
      <c r="BY86">
        <v>1200</v>
      </c>
      <c r="BZ86" t="s">
        <v>131</v>
      </c>
      <c r="CC86" t="s">
        <v>322</v>
      </c>
      <c r="CD86">
        <v>5320</v>
      </c>
      <c r="CE86" t="s">
        <v>87</v>
      </c>
      <c r="CF86" s="3">
        <v>45828</v>
      </c>
      <c r="CI86">
        <v>7</v>
      </c>
      <c r="CJ86">
        <v>14</v>
      </c>
      <c r="CK86">
        <v>43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"009944778483"</f>
        <v>009944778483</v>
      </c>
      <c r="F87" s="3">
        <v>45817</v>
      </c>
      <c r="G87">
        <v>202603</v>
      </c>
      <c r="H87" t="s">
        <v>115</v>
      </c>
      <c r="I87" t="s">
        <v>116</v>
      </c>
      <c r="J87" t="s">
        <v>77</v>
      </c>
      <c r="K87" t="s">
        <v>78</v>
      </c>
      <c r="L87" t="s">
        <v>192</v>
      </c>
      <c r="M87" t="s">
        <v>193</v>
      </c>
      <c r="N87" t="s">
        <v>77</v>
      </c>
      <c r="O87" t="s">
        <v>119</v>
      </c>
      <c r="P87" t="str">
        <f>"LOCKS                         "</f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26.12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2.4</v>
      </c>
      <c r="BK87">
        <v>2.5</v>
      </c>
      <c r="BL87">
        <v>86.86</v>
      </c>
      <c r="BM87">
        <v>13.03</v>
      </c>
      <c r="BN87">
        <v>99.89</v>
      </c>
      <c r="BO87">
        <v>99.89</v>
      </c>
      <c r="BQ87" t="s">
        <v>325</v>
      </c>
      <c r="BR87" t="s">
        <v>136</v>
      </c>
      <c r="BS87" s="3">
        <v>45819</v>
      </c>
      <c r="BT87" s="4">
        <v>0.625</v>
      </c>
      <c r="BU87" t="s">
        <v>326</v>
      </c>
      <c r="BV87" t="s">
        <v>88</v>
      </c>
      <c r="BW87" t="s">
        <v>189</v>
      </c>
      <c r="BX87" t="s">
        <v>327</v>
      </c>
      <c r="BY87">
        <v>12000</v>
      </c>
      <c r="BZ87" t="s">
        <v>84</v>
      </c>
      <c r="CC87" t="s">
        <v>193</v>
      </c>
      <c r="CD87">
        <v>5200</v>
      </c>
      <c r="CE87" t="s">
        <v>87</v>
      </c>
      <c r="CF87" s="3">
        <v>45820</v>
      </c>
      <c r="CI87">
        <v>1</v>
      </c>
      <c r="CJ87">
        <v>2</v>
      </c>
      <c r="CK87">
        <v>21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"009944974090"</f>
        <v>009944974090</v>
      </c>
      <c r="F88" s="3">
        <v>45817</v>
      </c>
      <c r="G88">
        <v>202603</v>
      </c>
      <c r="H88" t="s">
        <v>115</v>
      </c>
      <c r="I88" t="s">
        <v>116</v>
      </c>
      <c r="J88" t="s">
        <v>77</v>
      </c>
      <c r="K88" t="s">
        <v>78</v>
      </c>
      <c r="L88" t="s">
        <v>75</v>
      </c>
      <c r="M88" t="s">
        <v>76</v>
      </c>
      <c r="N88" t="s">
        <v>77</v>
      </c>
      <c r="O88" t="s">
        <v>79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148.86000000000001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4</v>
      </c>
      <c r="BI88">
        <v>59.2</v>
      </c>
      <c r="BJ88">
        <v>80</v>
      </c>
      <c r="BK88">
        <v>80</v>
      </c>
      <c r="BL88">
        <v>500.91</v>
      </c>
      <c r="BM88">
        <v>75.14</v>
      </c>
      <c r="BN88">
        <v>576.04999999999995</v>
      </c>
      <c r="BO88">
        <v>576.04999999999995</v>
      </c>
      <c r="BQ88" t="s">
        <v>328</v>
      </c>
      <c r="BR88" t="s">
        <v>318</v>
      </c>
      <c r="BS88" s="3">
        <v>45818</v>
      </c>
      <c r="BT88" s="4">
        <v>0.36388888888888887</v>
      </c>
      <c r="BU88" t="s">
        <v>270</v>
      </c>
      <c r="BV88" t="s">
        <v>83</v>
      </c>
      <c r="BY88">
        <v>400245.03</v>
      </c>
      <c r="BZ88" t="s">
        <v>131</v>
      </c>
      <c r="CA88" t="s">
        <v>101</v>
      </c>
      <c r="CC88" t="s">
        <v>76</v>
      </c>
      <c r="CD88" s="5" t="s">
        <v>86</v>
      </c>
      <c r="CE88" t="s">
        <v>87</v>
      </c>
      <c r="CF88" s="3">
        <v>45818</v>
      </c>
      <c r="CI88">
        <v>1</v>
      </c>
      <c r="CJ88">
        <v>1</v>
      </c>
      <c r="CK88">
        <v>41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"009944975393"</f>
        <v>009944975393</v>
      </c>
      <c r="F89" s="3">
        <v>45817</v>
      </c>
      <c r="G89">
        <v>202603</v>
      </c>
      <c r="H89" t="s">
        <v>115</v>
      </c>
      <c r="I89" t="s">
        <v>116</v>
      </c>
      <c r="J89" t="s">
        <v>77</v>
      </c>
      <c r="K89" t="s">
        <v>78</v>
      </c>
      <c r="L89" t="s">
        <v>117</v>
      </c>
      <c r="M89" t="s">
        <v>118</v>
      </c>
      <c r="N89" t="s">
        <v>77</v>
      </c>
      <c r="O89" t="s">
        <v>79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40.409999999999997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140.26</v>
      </c>
      <c r="BM89">
        <v>21.04</v>
      </c>
      <c r="BN89">
        <v>161.30000000000001</v>
      </c>
      <c r="BO89">
        <v>161.30000000000001</v>
      </c>
      <c r="BQ89" t="s">
        <v>299</v>
      </c>
      <c r="BR89" t="s">
        <v>318</v>
      </c>
      <c r="BS89" s="3">
        <v>45820</v>
      </c>
      <c r="BT89" s="4">
        <v>0.43888888888888888</v>
      </c>
      <c r="BU89" t="s">
        <v>259</v>
      </c>
      <c r="BV89" t="s">
        <v>83</v>
      </c>
      <c r="BY89">
        <v>1200</v>
      </c>
      <c r="BZ89" t="s">
        <v>131</v>
      </c>
      <c r="CA89" t="s">
        <v>294</v>
      </c>
      <c r="CC89" t="s">
        <v>118</v>
      </c>
      <c r="CD89">
        <v>6045</v>
      </c>
      <c r="CE89" t="s">
        <v>87</v>
      </c>
      <c r="CF89" s="3">
        <v>45820</v>
      </c>
      <c r="CI89">
        <v>3</v>
      </c>
      <c r="CJ89">
        <v>3</v>
      </c>
      <c r="CK89">
        <v>41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"009941735901"</f>
        <v>009941735901</v>
      </c>
      <c r="F90" s="3">
        <v>45817</v>
      </c>
      <c r="G90">
        <v>202603</v>
      </c>
      <c r="H90" t="s">
        <v>115</v>
      </c>
      <c r="I90" t="s">
        <v>116</v>
      </c>
      <c r="J90" t="s">
        <v>77</v>
      </c>
      <c r="K90" t="s">
        <v>78</v>
      </c>
      <c r="L90" t="s">
        <v>329</v>
      </c>
      <c r="M90" t="s">
        <v>330</v>
      </c>
      <c r="N90" t="s">
        <v>77</v>
      </c>
      <c r="O90" t="s">
        <v>79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195.42</v>
      </c>
      <c r="BM90">
        <v>29.31</v>
      </c>
      <c r="BN90">
        <v>224.73</v>
      </c>
      <c r="BO90">
        <v>224.73</v>
      </c>
      <c r="BQ90" t="s">
        <v>331</v>
      </c>
      <c r="BR90" t="s">
        <v>318</v>
      </c>
      <c r="BS90" s="3">
        <v>45818</v>
      </c>
      <c r="BT90" s="4">
        <v>0.58750000000000002</v>
      </c>
      <c r="BU90" t="s">
        <v>332</v>
      </c>
      <c r="BV90" t="s">
        <v>83</v>
      </c>
      <c r="BY90">
        <v>1200</v>
      </c>
      <c r="BZ90" t="s">
        <v>131</v>
      </c>
      <c r="CA90" t="s">
        <v>333</v>
      </c>
      <c r="CC90" t="s">
        <v>330</v>
      </c>
      <c r="CD90" s="5" t="s">
        <v>334</v>
      </c>
      <c r="CE90" t="s">
        <v>87</v>
      </c>
      <c r="CF90" s="3">
        <v>45818</v>
      </c>
      <c r="CI90">
        <v>1</v>
      </c>
      <c r="CJ90">
        <v>1</v>
      </c>
      <c r="CK90">
        <v>43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"009944778484"</f>
        <v>009944778484</v>
      </c>
      <c r="F91" s="3">
        <v>45817</v>
      </c>
      <c r="G91">
        <v>202603</v>
      </c>
      <c r="H91" t="s">
        <v>115</v>
      </c>
      <c r="I91" t="s">
        <v>116</v>
      </c>
      <c r="J91" t="s">
        <v>77</v>
      </c>
      <c r="K91" t="s">
        <v>78</v>
      </c>
      <c r="L91" t="s">
        <v>248</v>
      </c>
      <c r="M91" t="s">
        <v>249</v>
      </c>
      <c r="N91" t="s">
        <v>77</v>
      </c>
      <c r="O91" t="s">
        <v>119</v>
      </c>
      <c r="P91" t="str">
        <f>"LOCKS                         "</f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31.34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2.9</v>
      </c>
      <c r="BK91">
        <v>3</v>
      </c>
      <c r="BL91">
        <v>104.22</v>
      </c>
      <c r="BM91">
        <v>15.63</v>
      </c>
      <c r="BN91">
        <v>119.85</v>
      </c>
      <c r="BO91">
        <v>119.85</v>
      </c>
      <c r="BQ91" t="s">
        <v>335</v>
      </c>
      <c r="BR91" t="s">
        <v>136</v>
      </c>
      <c r="BS91" s="3">
        <v>45818</v>
      </c>
      <c r="BT91" s="4">
        <v>0.41666666666666669</v>
      </c>
      <c r="BU91" t="s">
        <v>320</v>
      </c>
      <c r="BV91" t="s">
        <v>83</v>
      </c>
      <c r="BY91">
        <v>14350.88</v>
      </c>
      <c r="BZ91" t="s">
        <v>84</v>
      </c>
      <c r="CA91" t="s">
        <v>253</v>
      </c>
      <c r="CC91" t="s">
        <v>249</v>
      </c>
      <c r="CD91">
        <v>3200</v>
      </c>
      <c r="CE91" t="s">
        <v>87</v>
      </c>
      <c r="CF91" s="3">
        <v>45819</v>
      </c>
      <c r="CI91">
        <v>1</v>
      </c>
      <c r="CJ91">
        <v>1</v>
      </c>
      <c r="CK91">
        <v>21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"009944974211"</f>
        <v>009944974211</v>
      </c>
      <c r="F92" s="3">
        <v>45817</v>
      </c>
      <c r="G92">
        <v>202603</v>
      </c>
      <c r="H92" t="s">
        <v>115</v>
      </c>
      <c r="I92" t="s">
        <v>116</v>
      </c>
      <c r="J92" t="s">
        <v>77</v>
      </c>
      <c r="K92" t="s">
        <v>78</v>
      </c>
      <c r="L92" t="s">
        <v>124</v>
      </c>
      <c r="M92" t="s">
        <v>125</v>
      </c>
      <c r="N92" t="s">
        <v>77</v>
      </c>
      <c r="O92" t="s">
        <v>79</v>
      </c>
      <c r="P92" t="str">
        <f>"N.A                           "</f>
        <v xml:space="preserve">N.A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77.12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17.899999999999999</v>
      </c>
      <c r="BJ92">
        <v>36.799999999999997</v>
      </c>
      <c r="BK92">
        <v>37</v>
      </c>
      <c r="BL92">
        <v>262.33</v>
      </c>
      <c r="BM92">
        <v>39.35</v>
      </c>
      <c r="BN92">
        <v>301.68</v>
      </c>
      <c r="BO92">
        <v>301.68</v>
      </c>
      <c r="BQ92" t="s">
        <v>126</v>
      </c>
      <c r="BR92" t="s">
        <v>318</v>
      </c>
      <c r="BS92" s="3">
        <v>45818</v>
      </c>
      <c r="BT92" s="4">
        <v>0.50416666666666665</v>
      </c>
      <c r="BU92" t="s">
        <v>336</v>
      </c>
      <c r="BV92" t="s">
        <v>83</v>
      </c>
      <c r="BY92">
        <v>183764.76</v>
      </c>
      <c r="BZ92" t="s">
        <v>131</v>
      </c>
      <c r="CC92" t="s">
        <v>125</v>
      </c>
      <c r="CD92">
        <v>4017</v>
      </c>
      <c r="CE92" t="s">
        <v>87</v>
      </c>
      <c r="CF92" s="3">
        <v>45819</v>
      </c>
      <c r="CI92">
        <v>1</v>
      </c>
      <c r="CJ92">
        <v>1</v>
      </c>
      <c r="CK92">
        <v>41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"009944975392"</f>
        <v>009944975392</v>
      </c>
      <c r="F93" s="3">
        <v>45817</v>
      </c>
      <c r="G93">
        <v>202603</v>
      </c>
      <c r="H93" t="s">
        <v>115</v>
      </c>
      <c r="I93" t="s">
        <v>116</v>
      </c>
      <c r="J93" t="s">
        <v>77</v>
      </c>
      <c r="K93" t="s">
        <v>78</v>
      </c>
      <c r="L93" t="s">
        <v>117</v>
      </c>
      <c r="M93" t="s">
        <v>118</v>
      </c>
      <c r="N93" t="s">
        <v>77</v>
      </c>
      <c r="O93" t="s">
        <v>79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40.409999999999997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0.8</v>
      </c>
      <c r="BJ93">
        <v>8.1</v>
      </c>
      <c r="BK93">
        <v>9</v>
      </c>
      <c r="BL93">
        <v>140.26</v>
      </c>
      <c r="BM93">
        <v>21.04</v>
      </c>
      <c r="BN93">
        <v>161.30000000000001</v>
      </c>
      <c r="BO93">
        <v>161.30000000000001</v>
      </c>
      <c r="BQ93" t="s">
        <v>299</v>
      </c>
      <c r="BR93" t="s">
        <v>318</v>
      </c>
      <c r="BS93" s="3">
        <v>45820</v>
      </c>
      <c r="BT93" s="4">
        <v>0.43888888888888888</v>
      </c>
      <c r="BU93" t="s">
        <v>259</v>
      </c>
      <c r="BV93" t="s">
        <v>83</v>
      </c>
      <c r="BY93">
        <v>40651.879999999997</v>
      </c>
      <c r="BZ93" t="s">
        <v>131</v>
      </c>
      <c r="CA93" t="s">
        <v>294</v>
      </c>
      <c r="CC93" t="s">
        <v>118</v>
      </c>
      <c r="CD93">
        <v>6045</v>
      </c>
      <c r="CE93" t="s">
        <v>87</v>
      </c>
      <c r="CF93" s="3">
        <v>45820</v>
      </c>
      <c r="CI93">
        <v>3</v>
      </c>
      <c r="CJ93">
        <v>3</v>
      </c>
      <c r="CK93">
        <v>41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"009944974089"</f>
        <v>009944974089</v>
      </c>
      <c r="F94" s="3">
        <v>45817</v>
      </c>
      <c r="G94">
        <v>202603</v>
      </c>
      <c r="H94" t="s">
        <v>115</v>
      </c>
      <c r="I94" t="s">
        <v>116</v>
      </c>
      <c r="J94" t="s">
        <v>77</v>
      </c>
      <c r="K94" t="s">
        <v>78</v>
      </c>
      <c r="L94" t="s">
        <v>75</v>
      </c>
      <c r="M94" t="s">
        <v>76</v>
      </c>
      <c r="N94" t="s">
        <v>77</v>
      </c>
      <c r="O94" t="s">
        <v>79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40.409999999999997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4</v>
      </c>
      <c r="BK94">
        <v>4</v>
      </c>
      <c r="BL94">
        <v>140.26</v>
      </c>
      <c r="BM94">
        <v>21.04</v>
      </c>
      <c r="BN94">
        <v>161.30000000000001</v>
      </c>
      <c r="BO94">
        <v>161.30000000000001</v>
      </c>
      <c r="BQ94" t="s">
        <v>328</v>
      </c>
      <c r="BR94" t="s">
        <v>318</v>
      </c>
      <c r="BS94" s="3">
        <v>45818</v>
      </c>
      <c r="BT94" s="4">
        <v>0.3611111111111111</v>
      </c>
      <c r="BU94" t="s">
        <v>199</v>
      </c>
      <c r="BV94" t="s">
        <v>83</v>
      </c>
      <c r="BY94">
        <v>20000</v>
      </c>
      <c r="BZ94" t="s">
        <v>131</v>
      </c>
      <c r="CC94" t="s">
        <v>76</v>
      </c>
      <c r="CD94" s="5" t="s">
        <v>86</v>
      </c>
      <c r="CE94" t="s">
        <v>87</v>
      </c>
      <c r="CF94" s="3">
        <v>45818</v>
      </c>
      <c r="CI94">
        <v>1</v>
      </c>
      <c r="CJ94">
        <v>1</v>
      </c>
      <c r="CK94">
        <v>41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"009944757634"</f>
        <v>009944757634</v>
      </c>
      <c r="F95" s="3">
        <v>45818</v>
      </c>
      <c r="G95">
        <v>202603</v>
      </c>
      <c r="H95" t="s">
        <v>163</v>
      </c>
      <c r="I95" t="s">
        <v>164</v>
      </c>
      <c r="J95" t="s">
        <v>165</v>
      </c>
      <c r="K95" t="s">
        <v>78</v>
      </c>
      <c r="L95" t="s">
        <v>159</v>
      </c>
      <c r="M95" t="s">
        <v>160</v>
      </c>
      <c r="N95" t="s">
        <v>77</v>
      </c>
      <c r="O95" t="s">
        <v>79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65.73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11.6</v>
      </c>
      <c r="BJ95">
        <v>17.399999999999999</v>
      </c>
      <c r="BK95">
        <v>18</v>
      </c>
      <c r="BL95">
        <v>224.46</v>
      </c>
      <c r="BM95">
        <v>33.67</v>
      </c>
      <c r="BN95">
        <v>258.13</v>
      </c>
      <c r="BO95">
        <v>258.13</v>
      </c>
      <c r="BQ95" t="s">
        <v>155</v>
      </c>
      <c r="BR95" t="s">
        <v>166</v>
      </c>
      <c r="BS95" s="3">
        <v>45819</v>
      </c>
      <c r="BT95" s="4">
        <v>0.39861111111111114</v>
      </c>
      <c r="BU95" t="s">
        <v>156</v>
      </c>
      <c r="BV95" t="s">
        <v>83</v>
      </c>
      <c r="BY95">
        <v>86986</v>
      </c>
      <c r="CC95" t="s">
        <v>160</v>
      </c>
      <c r="CD95">
        <v>2090</v>
      </c>
      <c r="CE95" t="s">
        <v>87</v>
      </c>
      <c r="CF95" s="3">
        <v>45819</v>
      </c>
      <c r="CI95">
        <v>1</v>
      </c>
      <c r="CJ95">
        <v>1</v>
      </c>
      <c r="CK95">
        <v>43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"009944820983"</f>
        <v>009944820983</v>
      </c>
      <c r="F96" s="3">
        <v>45818</v>
      </c>
      <c r="G96">
        <v>202603</v>
      </c>
      <c r="H96" t="s">
        <v>75</v>
      </c>
      <c r="I96" t="s">
        <v>76</v>
      </c>
      <c r="J96" t="s">
        <v>77</v>
      </c>
      <c r="K96" t="s">
        <v>78</v>
      </c>
      <c r="L96" t="s">
        <v>89</v>
      </c>
      <c r="M96" t="s">
        <v>90</v>
      </c>
      <c r="N96" t="s">
        <v>105</v>
      </c>
      <c r="O96" t="s">
        <v>79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44.63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154.29</v>
      </c>
      <c r="BM96">
        <v>23.14</v>
      </c>
      <c r="BN96">
        <v>177.43</v>
      </c>
      <c r="BO96">
        <v>177.43</v>
      </c>
      <c r="BQ96" t="s">
        <v>337</v>
      </c>
      <c r="BR96" t="s">
        <v>338</v>
      </c>
      <c r="BS96" s="3">
        <v>45819</v>
      </c>
      <c r="BT96" s="4">
        <v>0.54861111111111116</v>
      </c>
      <c r="BU96" t="s">
        <v>339</v>
      </c>
      <c r="BV96" t="s">
        <v>83</v>
      </c>
      <c r="BY96">
        <v>1200</v>
      </c>
      <c r="BZ96" t="s">
        <v>131</v>
      </c>
      <c r="CA96" t="s">
        <v>234</v>
      </c>
      <c r="CC96" t="s">
        <v>90</v>
      </c>
      <c r="CD96" s="5" t="s">
        <v>95</v>
      </c>
      <c r="CE96" t="s">
        <v>87</v>
      </c>
      <c r="CF96" s="3">
        <v>45820</v>
      </c>
      <c r="CI96">
        <v>1</v>
      </c>
      <c r="CJ96">
        <v>1</v>
      </c>
      <c r="CK96">
        <v>44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"009944813181"</f>
        <v>009944813181</v>
      </c>
      <c r="F97" s="3">
        <v>45818</v>
      </c>
      <c r="G97">
        <v>202603</v>
      </c>
      <c r="H97" t="s">
        <v>124</v>
      </c>
      <c r="I97" t="s">
        <v>125</v>
      </c>
      <c r="J97" t="s">
        <v>340</v>
      </c>
      <c r="K97" t="s">
        <v>78</v>
      </c>
      <c r="L97" t="s">
        <v>159</v>
      </c>
      <c r="M97" t="s">
        <v>160</v>
      </c>
      <c r="N97" t="s">
        <v>77</v>
      </c>
      <c r="O97" t="s">
        <v>79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342.39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124.5</v>
      </c>
      <c r="BJ97">
        <v>196</v>
      </c>
      <c r="BK97">
        <v>196</v>
      </c>
      <c r="BL97">
        <v>1144.52</v>
      </c>
      <c r="BM97">
        <v>171.68</v>
      </c>
      <c r="BN97">
        <v>1316.2</v>
      </c>
      <c r="BO97">
        <v>1316.2</v>
      </c>
      <c r="BS97" s="3">
        <v>45819</v>
      </c>
      <c r="BT97" s="4">
        <v>0.39930555555555558</v>
      </c>
      <c r="BU97" t="s">
        <v>156</v>
      </c>
      <c r="BV97" t="s">
        <v>83</v>
      </c>
      <c r="BY97">
        <v>980100</v>
      </c>
      <c r="BZ97" t="s">
        <v>131</v>
      </c>
      <c r="CC97" t="s">
        <v>160</v>
      </c>
      <c r="CD97">
        <v>2145</v>
      </c>
      <c r="CE97" t="s">
        <v>87</v>
      </c>
      <c r="CF97" s="3">
        <v>45819</v>
      </c>
      <c r="CI97">
        <v>1</v>
      </c>
      <c r="CJ97">
        <v>1</v>
      </c>
      <c r="CK97">
        <v>41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"009944577410"</f>
        <v>009944577410</v>
      </c>
      <c r="F98" s="3">
        <v>45818</v>
      </c>
      <c r="G98">
        <v>202603</v>
      </c>
      <c r="H98" t="s">
        <v>115</v>
      </c>
      <c r="I98" t="s">
        <v>116</v>
      </c>
      <c r="J98" t="s">
        <v>77</v>
      </c>
      <c r="K98" t="s">
        <v>78</v>
      </c>
      <c r="L98" t="s">
        <v>216</v>
      </c>
      <c r="M98" t="s">
        <v>217</v>
      </c>
      <c r="N98" t="s">
        <v>77</v>
      </c>
      <c r="O98" t="s">
        <v>119</v>
      </c>
      <c r="P98" t="str">
        <f>"LOCKS                         "</f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40.49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134.65</v>
      </c>
      <c r="BM98">
        <v>20.2</v>
      </c>
      <c r="BN98">
        <v>154.85</v>
      </c>
      <c r="BO98">
        <v>154.85</v>
      </c>
      <c r="BQ98" t="s">
        <v>218</v>
      </c>
      <c r="BR98" t="s">
        <v>136</v>
      </c>
      <c r="BS98" s="3">
        <v>45820</v>
      </c>
      <c r="BT98" s="4">
        <v>0.60416666666666663</v>
      </c>
      <c r="BU98" t="s">
        <v>256</v>
      </c>
      <c r="BV98" t="s">
        <v>83</v>
      </c>
      <c r="BY98">
        <v>1200</v>
      </c>
      <c r="BZ98" t="s">
        <v>84</v>
      </c>
      <c r="CC98" t="s">
        <v>217</v>
      </c>
      <c r="CD98">
        <v>4240</v>
      </c>
      <c r="CE98" t="s">
        <v>87</v>
      </c>
      <c r="CF98" s="3">
        <v>45820</v>
      </c>
      <c r="CI98">
        <v>2</v>
      </c>
      <c r="CJ98">
        <v>2</v>
      </c>
      <c r="CK98">
        <v>23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"009944536162"</f>
        <v>009944536162</v>
      </c>
      <c r="F99" s="3">
        <v>45818</v>
      </c>
      <c r="G99">
        <v>202603</v>
      </c>
      <c r="H99" t="s">
        <v>115</v>
      </c>
      <c r="I99" t="s">
        <v>116</v>
      </c>
      <c r="J99" t="s">
        <v>77</v>
      </c>
      <c r="K99" t="s">
        <v>78</v>
      </c>
      <c r="L99" t="s">
        <v>248</v>
      </c>
      <c r="M99" t="s">
        <v>249</v>
      </c>
      <c r="N99" t="s">
        <v>77</v>
      </c>
      <c r="O99" t="s">
        <v>79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97.14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22</v>
      </c>
      <c r="BJ99">
        <v>48.4</v>
      </c>
      <c r="BK99">
        <v>49</v>
      </c>
      <c r="BL99">
        <v>328.91</v>
      </c>
      <c r="BM99">
        <v>49.34</v>
      </c>
      <c r="BN99">
        <v>378.25</v>
      </c>
      <c r="BO99">
        <v>378.25</v>
      </c>
      <c r="BQ99" t="s">
        <v>319</v>
      </c>
      <c r="BR99" t="s">
        <v>318</v>
      </c>
      <c r="BS99" s="3">
        <v>45819</v>
      </c>
      <c r="BT99" s="4">
        <v>0.49027777777777776</v>
      </c>
      <c r="BU99" t="s">
        <v>252</v>
      </c>
      <c r="BV99" t="s">
        <v>83</v>
      </c>
      <c r="BY99">
        <v>241920</v>
      </c>
      <c r="BZ99" t="s">
        <v>131</v>
      </c>
      <c r="CA99" t="s">
        <v>253</v>
      </c>
      <c r="CC99" t="s">
        <v>249</v>
      </c>
      <c r="CD99">
        <v>3200</v>
      </c>
      <c r="CE99" t="s">
        <v>87</v>
      </c>
      <c r="CF99" s="3">
        <v>45819</v>
      </c>
      <c r="CI99">
        <v>2</v>
      </c>
      <c r="CJ99">
        <v>1</v>
      </c>
      <c r="CK99">
        <v>41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"009944974209"</f>
        <v>009944974209</v>
      </c>
      <c r="F100" s="3">
        <v>45818</v>
      </c>
      <c r="G100">
        <v>202603</v>
      </c>
      <c r="H100" t="s">
        <v>115</v>
      </c>
      <c r="I100" t="s">
        <v>116</v>
      </c>
      <c r="J100" t="s">
        <v>77</v>
      </c>
      <c r="K100" t="s">
        <v>78</v>
      </c>
      <c r="L100" t="s">
        <v>124</v>
      </c>
      <c r="M100" t="s">
        <v>125</v>
      </c>
      <c r="N100" t="s">
        <v>77</v>
      </c>
      <c r="O100" t="s">
        <v>79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559.28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248</v>
      </c>
      <c r="BJ100">
        <v>325.39999999999998</v>
      </c>
      <c r="BK100">
        <v>326</v>
      </c>
      <c r="BL100">
        <v>1865.81</v>
      </c>
      <c r="BM100">
        <v>279.87</v>
      </c>
      <c r="BN100">
        <v>2145.6799999999998</v>
      </c>
      <c r="BO100">
        <v>2145.6799999999998</v>
      </c>
      <c r="BQ100" t="s">
        <v>126</v>
      </c>
      <c r="BR100" t="s">
        <v>318</v>
      </c>
      <c r="BS100" s="3">
        <v>45819</v>
      </c>
      <c r="BT100" s="4">
        <v>0.47569444444444442</v>
      </c>
      <c r="BU100" t="s">
        <v>341</v>
      </c>
      <c r="BV100" t="s">
        <v>83</v>
      </c>
      <c r="BY100">
        <v>1627200</v>
      </c>
      <c r="BZ100" t="s">
        <v>131</v>
      </c>
      <c r="CA100" t="s">
        <v>342</v>
      </c>
      <c r="CC100" t="s">
        <v>125</v>
      </c>
      <c r="CD100">
        <v>4017</v>
      </c>
      <c r="CE100" t="s">
        <v>87</v>
      </c>
      <c r="CF100" s="3">
        <v>45820</v>
      </c>
      <c r="CI100">
        <v>1</v>
      </c>
      <c r="CJ100">
        <v>1</v>
      </c>
      <c r="CK100">
        <v>41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"009944974092"</f>
        <v>009944974092</v>
      </c>
      <c r="F101" s="3">
        <v>45818</v>
      </c>
      <c r="G101">
        <v>202603</v>
      </c>
      <c r="H101" t="s">
        <v>115</v>
      </c>
      <c r="I101" t="s">
        <v>116</v>
      </c>
      <c r="J101" t="s">
        <v>77</v>
      </c>
      <c r="K101" t="s">
        <v>78</v>
      </c>
      <c r="L101" t="s">
        <v>273</v>
      </c>
      <c r="M101" t="s">
        <v>274</v>
      </c>
      <c r="N101" t="s">
        <v>77</v>
      </c>
      <c r="O101" t="s">
        <v>79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129.77000000000001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40</v>
      </c>
      <c r="BJ101">
        <v>31.5</v>
      </c>
      <c r="BK101">
        <v>40</v>
      </c>
      <c r="BL101">
        <v>437.44</v>
      </c>
      <c r="BM101">
        <v>65.62</v>
      </c>
      <c r="BN101">
        <v>503.06</v>
      </c>
      <c r="BO101">
        <v>503.06</v>
      </c>
      <c r="BQ101" t="s">
        <v>275</v>
      </c>
      <c r="BR101" t="s">
        <v>318</v>
      </c>
      <c r="BS101" s="3">
        <v>45821</v>
      </c>
      <c r="BT101" s="4">
        <v>0.65902777777777777</v>
      </c>
      <c r="BU101" t="s">
        <v>275</v>
      </c>
      <c r="BV101" t="s">
        <v>88</v>
      </c>
      <c r="BW101" t="s">
        <v>189</v>
      </c>
      <c r="BX101" t="s">
        <v>276</v>
      </c>
      <c r="BY101">
        <v>157464</v>
      </c>
      <c r="BZ101" t="s">
        <v>131</v>
      </c>
      <c r="CC101" t="s">
        <v>274</v>
      </c>
      <c r="CD101">
        <v>2940</v>
      </c>
      <c r="CE101" t="s">
        <v>87</v>
      </c>
      <c r="CF101" s="3">
        <v>45825</v>
      </c>
      <c r="CI101">
        <v>1</v>
      </c>
      <c r="CJ101">
        <v>3</v>
      </c>
      <c r="CK101">
        <v>43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"009944974210"</f>
        <v>009944974210</v>
      </c>
      <c r="F102" s="3">
        <v>45818</v>
      </c>
      <c r="G102">
        <v>202603</v>
      </c>
      <c r="H102" t="s">
        <v>115</v>
      </c>
      <c r="I102" t="s">
        <v>116</v>
      </c>
      <c r="J102" t="s">
        <v>77</v>
      </c>
      <c r="K102" t="s">
        <v>78</v>
      </c>
      <c r="L102" t="s">
        <v>124</v>
      </c>
      <c r="M102" t="s">
        <v>125</v>
      </c>
      <c r="N102" t="s">
        <v>77</v>
      </c>
      <c r="O102" t="s">
        <v>79</v>
      </c>
      <c r="P102" t="str">
        <f>"SMALL SPARES                  "</f>
        <v xml:space="preserve">SMALL SPARES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40.409999999999997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8</v>
      </c>
      <c r="BK102">
        <v>8</v>
      </c>
      <c r="BL102">
        <v>140.26</v>
      </c>
      <c r="BM102">
        <v>21.04</v>
      </c>
      <c r="BN102">
        <v>161.30000000000001</v>
      </c>
      <c r="BO102">
        <v>161.30000000000001</v>
      </c>
      <c r="BQ102" t="s">
        <v>126</v>
      </c>
      <c r="BR102" t="s">
        <v>343</v>
      </c>
      <c r="BS102" s="3">
        <v>45819</v>
      </c>
      <c r="BT102" s="4">
        <v>0.47847222222222224</v>
      </c>
      <c r="BU102" t="s">
        <v>344</v>
      </c>
      <c r="BV102" t="s">
        <v>83</v>
      </c>
      <c r="BY102">
        <v>40000</v>
      </c>
      <c r="BZ102" t="s">
        <v>131</v>
      </c>
      <c r="CC102" t="s">
        <v>125</v>
      </c>
      <c r="CD102">
        <v>4017</v>
      </c>
      <c r="CE102" t="s">
        <v>87</v>
      </c>
      <c r="CF102" s="3">
        <v>45820</v>
      </c>
      <c r="CI102">
        <v>1</v>
      </c>
      <c r="CJ102">
        <v>1</v>
      </c>
      <c r="CK102">
        <v>41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"009943123425"</f>
        <v>009943123425</v>
      </c>
      <c r="F103" s="3">
        <v>45819</v>
      </c>
      <c r="G103">
        <v>202603</v>
      </c>
      <c r="H103" t="s">
        <v>109</v>
      </c>
      <c r="I103" t="s">
        <v>110</v>
      </c>
      <c r="J103" t="s">
        <v>77</v>
      </c>
      <c r="K103" t="s">
        <v>78</v>
      </c>
      <c r="L103" t="s">
        <v>75</v>
      </c>
      <c r="M103" t="s">
        <v>76</v>
      </c>
      <c r="N103" t="s">
        <v>77</v>
      </c>
      <c r="O103" t="s">
        <v>79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125.04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3</v>
      </c>
      <c r="BI103">
        <v>84</v>
      </c>
      <c r="BJ103">
        <v>61.6</v>
      </c>
      <c r="BK103">
        <v>84</v>
      </c>
      <c r="BL103">
        <v>421.69</v>
      </c>
      <c r="BM103">
        <v>63.25</v>
      </c>
      <c r="BN103">
        <v>484.94</v>
      </c>
      <c r="BO103">
        <v>484.94</v>
      </c>
      <c r="BQ103" t="s">
        <v>80</v>
      </c>
      <c r="BR103" t="s">
        <v>345</v>
      </c>
      <c r="BS103" s="3">
        <v>45820</v>
      </c>
      <c r="BT103" s="4">
        <v>0.48819444444444443</v>
      </c>
      <c r="BU103" t="s">
        <v>346</v>
      </c>
      <c r="BV103" t="s">
        <v>83</v>
      </c>
      <c r="BY103">
        <v>307948</v>
      </c>
      <c r="BZ103" t="s">
        <v>131</v>
      </c>
      <c r="CA103" t="s">
        <v>85</v>
      </c>
      <c r="CC103" t="s">
        <v>76</v>
      </c>
      <c r="CD103" s="5" t="s">
        <v>132</v>
      </c>
      <c r="CE103" t="s">
        <v>87</v>
      </c>
      <c r="CF103" s="3">
        <v>45820</v>
      </c>
      <c r="CI103">
        <v>1</v>
      </c>
      <c r="CJ103">
        <v>1</v>
      </c>
      <c r="CK103">
        <v>44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"009945002819"</f>
        <v>009945002819</v>
      </c>
      <c r="F104" s="3">
        <v>45819</v>
      </c>
      <c r="G104">
        <v>202603</v>
      </c>
      <c r="H104" t="s">
        <v>248</v>
      </c>
      <c r="I104" t="s">
        <v>249</v>
      </c>
      <c r="J104" t="s">
        <v>347</v>
      </c>
      <c r="K104" t="s">
        <v>78</v>
      </c>
      <c r="L104" t="s">
        <v>159</v>
      </c>
      <c r="M104" t="s">
        <v>160</v>
      </c>
      <c r="N104" t="s">
        <v>311</v>
      </c>
      <c r="O104" t="s">
        <v>79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78.78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21.9</v>
      </c>
      <c r="BJ104">
        <v>37.6</v>
      </c>
      <c r="BK104">
        <v>38</v>
      </c>
      <c r="BL104">
        <v>267.87</v>
      </c>
      <c r="BM104">
        <v>40.18</v>
      </c>
      <c r="BN104">
        <v>308.05</v>
      </c>
      <c r="BO104">
        <v>308.05</v>
      </c>
      <c r="BQ104" t="s">
        <v>348</v>
      </c>
      <c r="BR104" t="s">
        <v>348</v>
      </c>
      <c r="BS104" s="3">
        <v>45820</v>
      </c>
      <c r="BT104" s="4">
        <v>0.40069444444444446</v>
      </c>
      <c r="BU104" t="s">
        <v>313</v>
      </c>
      <c r="BV104" t="s">
        <v>83</v>
      </c>
      <c r="BY104">
        <v>188086.5</v>
      </c>
      <c r="BZ104" t="s">
        <v>131</v>
      </c>
      <c r="CC104" t="s">
        <v>160</v>
      </c>
      <c r="CD104">
        <v>2196</v>
      </c>
      <c r="CE104" t="s">
        <v>121</v>
      </c>
      <c r="CF104" s="3">
        <v>45821</v>
      </c>
      <c r="CI104">
        <v>2</v>
      </c>
      <c r="CJ104">
        <v>1</v>
      </c>
      <c r="CK104">
        <v>41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"009943787151"</f>
        <v>009943787151</v>
      </c>
      <c r="F105" s="3">
        <v>45819</v>
      </c>
      <c r="G105">
        <v>202603</v>
      </c>
      <c r="H105" t="s">
        <v>209</v>
      </c>
      <c r="I105" t="s">
        <v>210</v>
      </c>
      <c r="J105" t="s">
        <v>349</v>
      </c>
      <c r="K105" t="s">
        <v>78</v>
      </c>
      <c r="L105" t="s">
        <v>115</v>
      </c>
      <c r="M105" t="s">
        <v>116</v>
      </c>
      <c r="N105" t="s">
        <v>77</v>
      </c>
      <c r="O105" t="s">
        <v>79</v>
      </c>
      <c r="P105" t="str">
        <f>"083 601 5869                  "</f>
        <v xml:space="preserve">083 601 5869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534.41999999999996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5</v>
      </c>
      <c r="BI105">
        <v>93</v>
      </c>
      <c r="BJ105">
        <v>178.3</v>
      </c>
      <c r="BK105">
        <v>179</v>
      </c>
      <c r="BL105">
        <v>1783.12</v>
      </c>
      <c r="BM105">
        <v>267.47000000000003</v>
      </c>
      <c r="BN105">
        <v>2050.59</v>
      </c>
      <c r="BO105">
        <v>2050.59</v>
      </c>
      <c r="BQ105" t="s">
        <v>312</v>
      </c>
      <c r="BR105" t="s">
        <v>350</v>
      </c>
      <c r="BS105" s="3">
        <v>45820</v>
      </c>
      <c r="BT105" s="4">
        <v>0.40069444444444446</v>
      </c>
      <c r="BU105" t="s">
        <v>313</v>
      </c>
      <c r="BV105" t="s">
        <v>83</v>
      </c>
      <c r="BY105">
        <v>250128</v>
      </c>
      <c r="BZ105" t="s">
        <v>131</v>
      </c>
      <c r="CC105" t="s">
        <v>116</v>
      </c>
      <c r="CD105">
        <v>2146</v>
      </c>
      <c r="CE105" t="s">
        <v>148</v>
      </c>
      <c r="CF105" s="3">
        <v>45821</v>
      </c>
      <c r="CI105">
        <v>3</v>
      </c>
      <c r="CJ105">
        <v>1</v>
      </c>
      <c r="CK105">
        <v>43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"009944898132"</f>
        <v>009944898132</v>
      </c>
      <c r="F106" s="3">
        <v>45819</v>
      </c>
      <c r="G106">
        <v>202603</v>
      </c>
      <c r="H106" t="s">
        <v>117</v>
      </c>
      <c r="I106" t="s">
        <v>118</v>
      </c>
      <c r="J106" t="s">
        <v>174</v>
      </c>
      <c r="K106" t="s">
        <v>78</v>
      </c>
      <c r="L106" t="s">
        <v>192</v>
      </c>
      <c r="M106" t="s">
        <v>193</v>
      </c>
      <c r="N106" t="s">
        <v>351</v>
      </c>
      <c r="O106" t="s">
        <v>79</v>
      </c>
      <c r="P106" t="str">
        <f>"PLZ 2404163601                "</f>
        <v xml:space="preserve">PLZ 2404163601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40.409999999999997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140.26</v>
      </c>
      <c r="BM106">
        <v>21.04</v>
      </c>
      <c r="BN106">
        <v>161.30000000000001</v>
      </c>
      <c r="BO106">
        <v>161.30000000000001</v>
      </c>
      <c r="BQ106" t="s">
        <v>325</v>
      </c>
      <c r="BR106" t="s">
        <v>177</v>
      </c>
      <c r="BS106" s="3">
        <v>45821</v>
      </c>
      <c r="BT106" s="4">
        <v>0.39930555555555558</v>
      </c>
      <c r="BU106" t="s">
        <v>352</v>
      </c>
      <c r="BV106" t="s">
        <v>83</v>
      </c>
      <c r="BY106">
        <v>1200</v>
      </c>
      <c r="BZ106" t="s">
        <v>131</v>
      </c>
      <c r="CC106" t="s">
        <v>193</v>
      </c>
      <c r="CD106">
        <v>5200</v>
      </c>
      <c r="CE106" t="s">
        <v>87</v>
      </c>
      <c r="CF106" s="3">
        <v>45821</v>
      </c>
      <c r="CI106">
        <v>2</v>
      </c>
      <c r="CJ106">
        <v>2</v>
      </c>
      <c r="CK106">
        <v>41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"009944974100"</f>
        <v>009944974100</v>
      </c>
      <c r="F107" s="3">
        <v>45819</v>
      </c>
      <c r="G107">
        <v>202603</v>
      </c>
      <c r="H107" t="s">
        <v>115</v>
      </c>
      <c r="I107" t="s">
        <v>116</v>
      </c>
      <c r="J107" t="s">
        <v>77</v>
      </c>
      <c r="K107" t="s">
        <v>78</v>
      </c>
      <c r="L107" t="s">
        <v>163</v>
      </c>
      <c r="M107" t="s">
        <v>164</v>
      </c>
      <c r="N107" t="s">
        <v>77</v>
      </c>
      <c r="O107" t="s">
        <v>79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4.5</v>
      </c>
      <c r="BJ107">
        <v>8.6999999999999993</v>
      </c>
      <c r="BK107">
        <v>9</v>
      </c>
      <c r="BL107">
        <v>195.42</v>
      </c>
      <c r="BM107">
        <v>29.31</v>
      </c>
      <c r="BN107">
        <v>224.73</v>
      </c>
      <c r="BO107">
        <v>224.73</v>
      </c>
      <c r="BQ107" t="s">
        <v>353</v>
      </c>
      <c r="BR107" t="s">
        <v>318</v>
      </c>
      <c r="BS107" s="3">
        <v>45821</v>
      </c>
      <c r="BT107" s="4">
        <v>0.35416666666666669</v>
      </c>
      <c r="BU107" t="s">
        <v>354</v>
      </c>
      <c r="BV107" t="s">
        <v>88</v>
      </c>
      <c r="BW107" t="s">
        <v>189</v>
      </c>
      <c r="BX107" t="s">
        <v>206</v>
      </c>
      <c r="BY107">
        <v>43438.75</v>
      </c>
      <c r="BZ107" t="s">
        <v>131</v>
      </c>
      <c r="CC107" t="s">
        <v>164</v>
      </c>
      <c r="CD107">
        <v>9438</v>
      </c>
      <c r="CE107" t="s">
        <v>87</v>
      </c>
      <c r="CF107" s="3">
        <v>45821</v>
      </c>
      <c r="CI107">
        <v>1</v>
      </c>
      <c r="CJ107">
        <v>2</v>
      </c>
      <c r="CK107">
        <v>43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"009944974096"</f>
        <v>009944974096</v>
      </c>
      <c r="F108" s="3">
        <v>45819</v>
      </c>
      <c r="G108">
        <v>202603</v>
      </c>
      <c r="H108" t="s">
        <v>115</v>
      </c>
      <c r="I108" t="s">
        <v>116</v>
      </c>
      <c r="J108" t="s">
        <v>77</v>
      </c>
      <c r="K108" t="s">
        <v>78</v>
      </c>
      <c r="L108" t="s">
        <v>241</v>
      </c>
      <c r="M108" t="s">
        <v>242</v>
      </c>
      <c r="N108" t="s">
        <v>77</v>
      </c>
      <c r="O108" t="s">
        <v>119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40.49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134.65</v>
      </c>
      <c r="BM108">
        <v>20.2</v>
      </c>
      <c r="BN108">
        <v>154.85</v>
      </c>
      <c r="BO108">
        <v>154.85</v>
      </c>
      <c r="BQ108" t="s">
        <v>297</v>
      </c>
      <c r="BR108" t="s">
        <v>318</v>
      </c>
      <c r="BS108" s="3">
        <v>45820</v>
      </c>
      <c r="BT108" s="4">
        <v>0.33680555555555558</v>
      </c>
      <c r="BU108" t="s">
        <v>297</v>
      </c>
      <c r="BV108" t="s">
        <v>83</v>
      </c>
      <c r="BY108">
        <v>1200</v>
      </c>
      <c r="BZ108" t="s">
        <v>84</v>
      </c>
      <c r="CC108" t="s">
        <v>242</v>
      </c>
      <c r="CD108">
        <v>2570</v>
      </c>
      <c r="CE108" t="s">
        <v>87</v>
      </c>
      <c r="CF108" s="3">
        <v>45821</v>
      </c>
      <c r="CI108">
        <v>1</v>
      </c>
      <c r="CJ108">
        <v>1</v>
      </c>
      <c r="CK108">
        <v>23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"009944974095"</f>
        <v>009944974095</v>
      </c>
      <c r="F109" s="3">
        <v>45819</v>
      </c>
      <c r="G109">
        <v>202603</v>
      </c>
      <c r="H109" t="s">
        <v>115</v>
      </c>
      <c r="I109" t="s">
        <v>116</v>
      </c>
      <c r="J109" t="s">
        <v>77</v>
      </c>
      <c r="K109" t="s">
        <v>78</v>
      </c>
      <c r="L109" t="s">
        <v>157</v>
      </c>
      <c r="M109" t="s">
        <v>158</v>
      </c>
      <c r="N109" t="s">
        <v>77</v>
      </c>
      <c r="O109" t="s">
        <v>119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40.49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16.739999999999998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151.38999999999999</v>
      </c>
      <c r="BM109">
        <v>22.71</v>
      </c>
      <c r="BN109">
        <v>174.1</v>
      </c>
      <c r="BO109">
        <v>174.1</v>
      </c>
      <c r="BQ109" t="s">
        <v>355</v>
      </c>
      <c r="BR109" t="s">
        <v>318</v>
      </c>
      <c r="BS109" s="3">
        <v>45820</v>
      </c>
      <c r="BT109" s="4">
        <v>0.43611111111111112</v>
      </c>
      <c r="BU109" t="s">
        <v>356</v>
      </c>
      <c r="BV109" t="s">
        <v>83</v>
      </c>
      <c r="BY109">
        <v>1200</v>
      </c>
      <c r="BZ109" t="s">
        <v>357</v>
      </c>
      <c r="CA109" t="s">
        <v>358</v>
      </c>
      <c r="CC109" t="s">
        <v>158</v>
      </c>
      <c r="CD109">
        <v>2745</v>
      </c>
      <c r="CE109" t="s">
        <v>87</v>
      </c>
      <c r="CF109" s="3">
        <v>45821</v>
      </c>
      <c r="CI109">
        <v>1</v>
      </c>
      <c r="CJ109">
        <v>1</v>
      </c>
      <c r="CK109">
        <v>23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"009944778482"</f>
        <v>009944778482</v>
      </c>
      <c r="F110" s="3">
        <v>45819</v>
      </c>
      <c r="G110">
        <v>202603</v>
      </c>
      <c r="H110" t="s">
        <v>115</v>
      </c>
      <c r="I110" t="s">
        <v>116</v>
      </c>
      <c r="J110" t="s">
        <v>77</v>
      </c>
      <c r="K110" t="s">
        <v>78</v>
      </c>
      <c r="L110" t="s">
        <v>241</v>
      </c>
      <c r="M110" t="s">
        <v>242</v>
      </c>
      <c r="N110" t="s">
        <v>77</v>
      </c>
      <c r="O110" t="s">
        <v>79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57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3.7</v>
      </c>
      <c r="BJ110">
        <v>2.5</v>
      </c>
      <c r="BK110">
        <v>4</v>
      </c>
      <c r="BL110">
        <v>195.42</v>
      </c>
      <c r="BM110">
        <v>29.31</v>
      </c>
      <c r="BN110">
        <v>224.73</v>
      </c>
      <c r="BO110">
        <v>224.73</v>
      </c>
      <c r="BQ110" t="s">
        <v>359</v>
      </c>
      <c r="BR110" t="s">
        <v>136</v>
      </c>
      <c r="BS110" s="3">
        <v>45820</v>
      </c>
      <c r="BT110" s="4">
        <v>0.33750000000000002</v>
      </c>
      <c r="BU110" t="s">
        <v>297</v>
      </c>
      <c r="BV110" t="s">
        <v>83</v>
      </c>
      <c r="BY110">
        <v>12743.48</v>
      </c>
      <c r="BZ110" t="s">
        <v>131</v>
      </c>
      <c r="CC110" t="s">
        <v>242</v>
      </c>
      <c r="CD110">
        <v>2570</v>
      </c>
      <c r="CE110" t="s">
        <v>87</v>
      </c>
      <c r="CF110" s="3">
        <v>45821</v>
      </c>
      <c r="CI110">
        <v>1</v>
      </c>
      <c r="CJ110">
        <v>1</v>
      </c>
      <c r="CK110">
        <v>43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"009944974098"</f>
        <v>009944974098</v>
      </c>
      <c r="F111" s="3">
        <v>45819</v>
      </c>
      <c r="G111">
        <v>202603</v>
      </c>
      <c r="H111" t="s">
        <v>115</v>
      </c>
      <c r="I111" t="s">
        <v>116</v>
      </c>
      <c r="J111" t="s">
        <v>77</v>
      </c>
      <c r="K111" t="s">
        <v>78</v>
      </c>
      <c r="L111" t="s">
        <v>209</v>
      </c>
      <c r="M111" t="s">
        <v>210</v>
      </c>
      <c r="N111" t="s">
        <v>77</v>
      </c>
      <c r="O111" t="s">
        <v>79</v>
      </c>
      <c r="P111" t="str">
        <f t="shared" ref="P111:P117" si="5"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333.55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3</v>
      </c>
      <c r="BI111">
        <v>88.8</v>
      </c>
      <c r="BJ111">
        <v>109.4</v>
      </c>
      <c r="BK111">
        <v>110</v>
      </c>
      <c r="BL111">
        <v>1115.1199999999999</v>
      </c>
      <c r="BM111">
        <v>167.27</v>
      </c>
      <c r="BN111">
        <v>1282.3900000000001</v>
      </c>
      <c r="BO111">
        <v>1282.3900000000001</v>
      </c>
      <c r="BQ111" t="s">
        <v>211</v>
      </c>
      <c r="BR111" t="s">
        <v>318</v>
      </c>
      <c r="BS111" s="3">
        <v>45820</v>
      </c>
      <c r="BT111" s="4">
        <v>0.40277777777777779</v>
      </c>
      <c r="BU111" t="s">
        <v>212</v>
      </c>
      <c r="BV111" t="s">
        <v>83</v>
      </c>
      <c r="BY111">
        <v>547117.88</v>
      </c>
      <c r="BZ111" t="s">
        <v>131</v>
      </c>
      <c r="CA111" t="s">
        <v>213</v>
      </c>
      <c r="CC111" t="s">
        <v>210</v>
      </c>
      <c r="CD111">
        <v>1034</v>
      </c>
      <c r="CE111" t="s">
        <v>87</v>
      </c>
      <c r="CF111" s="3">
        <v>45820</v>
      </c>
      <c r="CI111">
        <v>1</v>
      </c>
      <c r="CJ111">
        <v>1</v>
      </c>
      <c r="CK111">
        <v>43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"009944974099"</f>
        <v>009944974099</v>
      </c>
      <c r="F112" s="3">
        <v>45819</v>
      </c>
      <c r="G112">
        <v>202603</v>
      </c>
      <c r="H112" t="s">
        <v>115</v>
      </c>
      <c r="I112" t="s">
        <v>116</v>
      </c>
      <c r="J112" t="s">
        <v>77</v>
      </c>
      <c r="K112" t="s">
        <v>78</v>
      </c>
      <c r="L112" t="s">
        <v>305</v>
      </c>
      <c r="M112" t="s">
        <v>306</v>
      </c>
      <c r="N112" t="s">
        <v>77</v>
      </c>
      <c r="O112" t="s">
        <v>79</v>
      </c>
      <c r="P112" t="str">
        <f t="shared" si="5"/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118.83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62</v>
      </c>
      <c r="BJ112">
        <v>44.8</v>
      </c>
      <c r="BK112">
        <v>62</v>
      </c>
      <c r="BL112">
        <v>401.04</v>
      </c>
      <c r="BM112">
        <v>60.16</v>
      </c>
      <c r="BN112">
        <v>461.2</v>
      </c>
      <c r="BO112">
        <v>461.2</v>
      </c>
      <c r="BQ112" t="s">
        <v>360</v>
      </c>
      <c r="BR112" t="s">
        <v>318</v>
      </c>
      <c r="BS112" s="3">
        <v>45826</v>
      </c>
      <c r="BT112" s="4">
        <v>0.63958333333333328</v>
      </c>
      <c r="BU112" t="s">
        <v>361</v>
      </c>
      <c r="BV112" t="s">
        <v>88</v>
      </c>
      <c r="BY112">
        <v>224112</v>
      </c>
      <c r="BZ112" t="s">
        <v>131</v>
      </c>
      <c r="CC112" t="s">
        <v>306</v>
      </c>
      <c r="CD112">
        <v>1200</v>
      </c>
      <c r="CE112" t="s">
        <v>87</v>
      </c>
      <c r="CF112" s="3">
        <v>45826</v>
      </c>
      <c r="CI112">
        <v>1</v>
      </c>
      <c r="CJ112">
        <v>5</v>
      </c>
      <c r="CK112">
        <v>41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"009944974091"</f>
        <v>009944974091</v>
      </c>
      <c r="F113" s="3">
        <v>45819</v>
      </c>
      <c r="G113">
        <v>202603</v>
      </c>
      <c r="H113" t="s">
        <v>115</v>
      </c>
      <c r="I113" t="s">
        <v>116</v>
      </c>
      <c r="J113" t="s">
        <v>77</v>
      </c>
      <c r="K113" t="s">
        <v>78</v>
      </c>
      <c r="L113" t="s">
        <v>75</v>
      </c>
      <c r="M113" t="s">
        <v>76</v>
      </c>
      <c r="N113" t="s">
        <v>77</v>
      </c>
      <c r="O113" t="s">
        <v>79</v>
      </c>
      <c r="P113" t="str">
        <f t="shared" si="5"/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75.45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27.7</v>
      </c>
      <c r="BJ113">
        <v>35.1</v>
      </c>
      <c r="BK113">
        <v>36</v>
      </c>
      <c r="BL113">
        <v>256.77999999999997</v>
      </c>
      <c r="BM113">
        <v>38.520000000000003</v>
      </c>
      <c r="BN113">
        <v>295.3</v>
      </c>
      <c r="BO113">
        <v>295.3</v>
      </c>
      <c r="BQ113" t="s">
        <v>328</v>
      </c>
      <c r="BR113" t="s">
        <v>318</v>
      </c>
      <c r="BS113" s="3">
        <v>45820</v>
      </c>
      <c r="BT113" s="4">
        <v>0.48819444444444443</v>
      </c>
      <c r="BU113" t="s">
        <v>346</v>
      </c>
      <c r="BV113" t="s">
        <v>83</v>
      </c>
      <c r="BY113">
        <v>175523.32</v>
      </c>
      <c r="BZ113" t="s">
        <v>131</v>
      </c>
      <c r="CA113" t="s">
        <v>85</v>
      </c>
      <c r="CC113" t="s">
        <v>76</v>
      </c>
      <c r="CD113" s="5" t="s">
        <v>86</v>
      </c>
      <c r="CE113" t="s">
        <v>87</v>
      </c>
      <c r="CF113" s="3">
        <v>45820</v>
      </c>
      <c r="CI113">
        <v>1</v>
      </c>
      <c r="CJ113">
        <v>1</v>
      </c>
      <c r="CK113">
        <v>41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"009944968315"</f>
        <v>009944968315</v>
      </c>
      <c r="F114" s="3">
        <v>45819</v>
      </c>
      <c r="G114">
        <v>202603</v>
      </c>
      <c r="H114" t="s">
        <v>115</v>
      </c>
      <c r="I114" t="s">
        <v>116</v>
      </c>
      <c r="J114" t="s">
        <v>77</v>
      </c>
      <c r="K114" t="s">
        <v>78</v>
      </c>
      <c r="L114" t="s">
        <v>179</v>
      </c>
      <c r="M114" t="s">
        <v>180</v>
      </c>
      <c r="N114" t="s">
        <v>77</v>
      </c>
      <c r="O114" t="s">
        <v>79</v>
      </c>
      <c r="P114" t="str">
        <f t="shared" si="5"/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45.42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16.100000000000001</v>
      </c>
      <c r="BJ114">
        <v>18</v>
      </c>
      <c r="BK114">
        <v>18</v>
      </c>
      <c r="BL114">
        <v>156.91</v>
      </c>
      <c r="BM114">
        <v>23.54</v>
      </c>
      <c r="BN114">
        <v>180.45</v>
      </c>
      <c r="BO114">
        <v>180.45</v>
      </c>
      <c r="BQ114" t="s">
        <v>182</v>
      </c>
      <c r="BR114" t="s">
        <v>318</v>
      </c>
      <c r="BS114" s="3">
        <v>45821</v>
      </c>
      <c r="BT114" s="4">
        <v>0.62291666666666667</v>
      </c>
      <c r="BU114" t="s">
        <v>362</v>
      </c>
      <c r="BV114" t="s">
        <v>83</v>
      </c>
      <c r="BY114">
        <v>90156.06</v>
      </c>
      <c r="BZ114" t="s">
        <v>131</v>
      </c>
      <c r="CA114" t="s">
        <v>184</v>
      </c>
      <c r="CC114" t="s">
        <v>180</v>
      </c>
      <c r="CD114">
        <v>7569</v>
      </c>
      <c r="CE114" t="s">
        <v>87</v>
      </c>
      <c r="CF114" s="3">
        <v>45825</v>
      </c>
      <c r="CI114">
        <v>3</v>
      </c>
      <c r="CJ114">
        <v>2</v>
      </c>
      <c r="CK114">
        <v>41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"009944968566"</f>
        <v>009944968566</v>
      </c>
      <c r="F115" s="3">
        <v>45819</v>
      </c>
      <c r="G115">
        <v>202603</v>
      </c>
      <c r="H115" t="s">
        <v>115</v>
      </c>
      <c r="I115" t="s">
        <v>116</v>
      </c>
      <c r="J115" t="s">
        <v>77</v>
      </c>
      <c r="K115" t="s">
        <v>78</v>
      </c>
      <c r="L115" t="s">
        <v>209</v>
      </c>
      <c r="M115" t="s">
        <v>210</v>
      </c>
      <c r="N115" t="s">
        <v>77</v>
      </c>
      <c r="O115" t="s">
        <v>119</v>
      </c>
      <c r="P115" t="str">
        <f t="shared" si="5"/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40.49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134.65</v>
      </c>
      <c r="BM115">
        <v>20.2</v>
      </c>
      <c r="BN115">
        <v>154.85</v>
      </c>
      <c r="BO115">
        <v>154.85</v>
      </c>
      <c r="BQ115" t="s">
        <v>211</v>
      </c>
      <c r="BR115" t="s">
        <v>318</v>
      </c>
      <c r="BS115" s="3">
        <v>45820</v>
      </c>
      <c r="BT115" s="4">
        <v>0.40277777777777779</v>
      </c>
      <c r="BU115" t="s">
        <v>363</v>
      </c>
      <c r="BV115" t="s">
        <v>83</v>
      </c>
      <c r="BY115">
        <v>1200</v>
      </c>
      <c r="BZ115" t="s">
        <v>84</v>
      </c>
      <c r="CC115" t="s">
        <v>210</v>
      </c>
      <c r="CD115">
        <v>1034</v>
      </c>
      <c r="CE115" t="s">
        <v>87</v>
      </c>
      <c r="CF115" s="3">
        <v>45820</v>
      </c>
      <c r="CI115">
        <v>1</v>
      </c>
      <c r="CJ115">
        <v>1</v>
      </c>
      <c r="CK115">
        <v>23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"009944974093"</f>
        <v>009944974093</v>
      </c>
      <c r="F116" s="3">
        <v>45819</v>
      </c>
      <c r="G116">
        <v>202603</v>
      </c>
      <c r="H116" t="s">
        <v>115</v>
      </c>
      <c r="I116" t="s">
        <v>116</v>
      </c>
      <c r="J116" t="s">
        <v>77</v>
      </c>
      <c r="K116" t="s">
        <v>78</v>
      </c>
      <c r="L116" t="s">
        <v>185</v>
      </c>
      <c r="M116" t="s">
        <v>186</v>
      </c>
      <c r="N116" t="s">
        <v>77</v>
      </c>
      <c r="O116" t="s">
        <v>119</v>
      </c>
      <c r="P116" t="str">
        <f t="shared" si="5"/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40.49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134.65</v>
      </c>
      <c r="BM116">
        <v>20.2</v>
      </c>
      <c r="BN116">
        <v>154.85</v>
      </c>
      <c r="BO116">
        <v>154.85</v>
      </c>
      <c r="BQ116" t="s">
        <v>364</v>
      </c>
      <c r="BR116" t="s">
        <v>318</v>
      </c>
      <c r="BS116" s="3">
        <v>45822</v>
      </c>
      <c r="BT116" s="4">
        <v>0.42499999999999999</v>
      </c>
      <c r="BU116" t="s">
        <v>365</v>
      </c>
      <c r="BV116" t="s">
        <v>88</v>
      </c>
      <c r="BW116" t="s">
        <v>189</v>
      </c>
      <c r="BX116" t="s">
        <v>366</v>
      </c>
      <c r="BY116">
        <v>1200</v>
      </c>
      <c r="BZ116" t="s">
        <v>84</v>
      </c>
      <c r="CA116" t="s">
        <v>367</v>
      </c>
      <c r="CC116" t="s">
        <v>186</v>
      </c>
      <c r="CD116">
        <v>3900</v>
      </c>
      <c r="CE116" t="s">
        <v>87</v>
      </c>
      <c r="CF116" s="3">
        <v>45825</v>
      </c>
      <c r="CI116">
        <v>1</v>
      </c>
      <c r="CJ116">
        <v>2</v>
      </c>
      <c r="CK116">
        <v>23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"009944974097"</f>
        <v>009944974097</v>
      </c>
      <c r="F117" s="3">
        <v>45819</v>
      </c>
      <c r="G117">
        <v>202603</v>
      </c>
      <c r="H117" t="s">
        <v>115</v>
      </c>
      <c r="I117" t="s">
        <v>116</v>
      </c>
      <c r="J117" t="s">
        <v>77</v>
      </c>
      <c r="K117" t="s">
        <v>78</v>
      </c>
      <c r="L117" t="s">
        <v>265</v>
      </c>
      <c r="M117" t="s">
        <v>266</v>
      </c>
      <c r="N117" t="s">
        <v>77</v>
      </c>
      <c r="O117" t="s">
        <v>119</v>
      </c>
      <c r="P117" t="str">
        <f t="shared" si="5"/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40.49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134.65</v>
      </c>
      <c r="BM117">
        <v>20.2</v>
      </c>
      <c r="BN117">
        <v>154.85</v>
      </c>
      <c r="BO117">
        <v>154.85</v>
      </c>
      <c r="BQ117" t="s">
        <v>368</v>
      </c>
      <c r="BR117" t="s">
        <v>318</v>
      </c>
      <c r="BS117" s="3">
        <v>45820</v>
      </c>
      <c r="BT117" s="4">
        <v>0.34791666666666665</v>
      </c>
      <c r="BU117" t="s">
        <v>269</v>
      </c>
      <c r="BV117" t="s">
        <v>83</v>
      </c>
      <c r="BY117">
        <v>1200</v>
      </c>
      <c r="BZ117" t="s">
        <v>84</v>
      </c>
      <c r="CC117" t="s">
        <v>266</v>
      </c>
      <c r="CD117">
        <v>9700</v>
      </c>
      <c r="CE117" t="s">
        <v>87</v>
      </c>
      <c r="CI117">
        <v>1</v>
      </c>
      <c r="CJ117">
        <v>1</v>
      </c>
      <c r="CK117">
        <v>23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"009944765807"</f>
        <v>009944765807</v>
      </c>
      <c r="F118" s="3">
        <v>45820</v>
      </c>
      <c r="G118">
        <v>202603</v>
      </c>
      <c r="H118" t="s">
        <v>103</v>
      </c>
      <c r="I118" t="s">
        <v>104</v>
      </c>
      <c r="J118" t="s">
        <v>77</v>
      </c>
      <c r="K118" t="s">
        <v>78</v>
      </c>
      <c r="L118" t="s">
        <v>75</v>
      </c>
      <c r="M118" t="s">
        <v>76</v>
      </c>
      <c r="N118" t="s">
        <v>77</v>
      </c>
      <c r="O118" t="s">
        <v>79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101.73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30</v>
      </c>
      <c r="BJ118">
        <v>64</v>
      </c>
      <c r="BK118">
        <v>64</v>
      </c>
      <c r="BL118">
        <v>344.18</v>
      </c>
      <c r="BM118">
        <v>51.63</v>
      </c>
      <c r="BN118">
        <v>395.81</v>
      </c>
      <c r="BO118">
        <v>395.81</v>
      </c>
      <c r="BQ118" t="s">
        <v>80</v>
      </c>
      <c r="BR118" t="s">
        <v>369</v>
      </c>
      <c r="BS118" s="3">
        <v>45821</v>
      </c>
      <c r="BT118" s="4">
        <v>0.43611111111111112</v>
      </c>
      <c r="BU118" t="s">
        <v>346</v>
      </c>
      <c r="BV118" t="s">
        <v>83</v>
      </c>
      <c r="BY118">
        <v>160000</v>
      </c>
      <c r="BZ118" t="s">
        <v>200</v>
      </c>
      <c r="CA118" t="s">
        <v>85</v>
      </c>
      <c r="CC118" t="s">
        <v>76</v>
      </c>
      <c r="CD118" s="5" t="s">
        <v>86</v>
      </c>
      <c r="CE118" t="s">
        <v>87</v>
      </c>
      <c r="CF118" s="3">
        <v>45821</v>
      </c>
      <c r="CI118">
        <v>1</v>
      </c>
      <c r="CJ118">
        <v>1</v>
      </c>
      <c r="CK118">
        <v>44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"009944845657"</f>
        <v>009944845657</v>
      </c>
      <c r="F119" s="3">
        <v>45820</v>
      </c>
      <c r="G119">
        <v>202603</v>
      </c>
      <c r="H119" t="s">
        <v>370</v>
      </c>
      <c r="I119" t="s">
        <v>371</v>
      </c>
      <c r="J119" t="s">
        <v>77</v>
      </c>
      <c r="K119" t="s">
        <v>78</v>
      </c>
      <c r="L119" t="s">
        <v>159</v>
      </c>
      <c r="M119" t="s">
        <v>160</v>
      </c>
      <c r="N119" t="s">
        <v>372</v>
      </c>
      <c r="O119" t="s">
        <v>79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63.77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29</v>
      </c>
      <c r="BJ119">
        <v>19.7</v>
      </c>
      <c r="BK119">
        <v>29</v>
      </c>
      <c r="BL119">
        <v>217.94</v>
      </c>
      <c r="BM119">
        <v>32.69</v>
      </c>
      <c r="BN119">
        <v>250.63</v>
      </c>
      <c r="BO119">
        <v>250.63</v>
      </c>
      <c r="BQ119" t="s">
        <v>373</v>
      </c>
      <c r="BR119" t="s">
        <v>374</v>
      </c>
      <c r="BS119" s="3">
        <v>45821</v>
      </c>
      <c r="BT119" s="4">
        <v>0.45624999999999999</v>
      </c>
      <c r="BU119" t="s">
        <v>375</v>
      </c>
      <c r="BV119" t="s">
        <v>83</v>
      </c>
      <c r="BY119">
        <v>98670</v>
      </c>
      <c r="BZ119" t="s">
        <v>131</v>
      </c>
      <c r="CC119" t="s">
        <v>160</v>
      </c>
      <c r="CD119">
        <v>2196</v>
      </c>
      <c r="CE119" t="s">
        <v>87</v>
      </c>
      <c r="CF119" s="3">
        <v>45822</v>
      </c>
      <c r="CI119">
        <v>1</v>
      </c>
      <c r="CJ119">
        <v>1</v>
      </c>
      <c r="CK119">
        <v>41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"009944442722"</f>
        <v>009944442722</v>
      </c>
      <c r="F120" s="3">
        <v>45820</v>
      </c>
      <c r="G120">
        <v>202603</v>
      </c>
      <c r="H120" t="s">
        <v>185</v>
      </c>
      <c r="I120" t="s">
        <v>186</v>
      </c>
      <c r="J120" t="s">
        <v>165</v>
      </c>
      <c r="K120" t="s">
        <v>78</v>
      </c>
      <c r="L120" t="s">
        <v>115</v>
      </c>
      <c r="M120" t="s">
        <v>116</v>
      </c>
      <c r="N120" t="s">
        <v>165</v>
      </c>
      <c r="O120" t="s">
        <v>79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333.55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3</v>
      </c>
      <c r="BI120">
        <v>105</v>
      </c>
      <c r="BJ120">
        <v>109.9</v>
      </c>
      <c r="BK120">
        <v>110</v>
      </c>
      <c r="BL120">
        <v>1115.1199999999999</v>
      </c>
      <c r="BM120">
        <v>167.27</v>
      </c>
      <c r="BN120">
        <v>1282.3900000000001</v>
      </c>
      <c r="BO120">
        <v>1282.3900000000001</v>
      </c>
      <c r="BQ120" t="s">
        <v>376</v>
      </c>
      <c r="BR120" t="s">
        <v>188</v>
      </c>
      <c r="BS120" s="3">
        <v>45821</v>
      </c>
      <c r="BT120" s="4">
        <v>0.43263888888888891</v>
      </c>
      <c r="BU120" t="s">
        <v>156</v>
      </c>
      <c r="BV120" t="s">
        <v>83</v>
      </c>
      <c r="BY120">
        <v>359990</v>
      </c>
      <c r="BZ120" t="s">
        <v>131</v>
      </c>
      <c r="CC120" t="s">
        <v>116</v>
      </c>
      <c r="CD120">
        <v>2146</v>
      </c>
      <c r="CE120" t="s">
        <v>87</v>
      </c>
      <c r="CF120" s="3">
        <v>45822</v>
      </c>
      <c r="CI120">
        <v>2</v>
      </c>
      <c r="CJ120">
        <v>1</v>
      </c>
      <c r="CK120">
        <v>43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"009944761500"</f>
        <v>009944761500</v>
      </c>
      <c r="F121" s="3">
        <v>45820</v>
      </c>
      <c r="G121">
        <v>202603</v>
      </c>
      <c r="H121" t="s">
        <v>248</v>
      </c>
      <c r="I121" t="s">
        <v>249</v>
      </c>
      <c r="J121" t="s">
        <v>377</v>
      </c>
      <c r="K121" t="s">
        <v>78</v>
      </c>
      <c r="L121" t="s">
        <v>159</v>
      </c>
      <c r="M121" t="s">
        <v>160</v>
      </c>
      <c r="N121" t="s">
        <v>377</v>
      </c>
      <c r="O121" t="s">
        <v>79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58.76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15</v>
      </c>
      <c r="BJ121">
        <v>25.6</v>
      </c>
      <c r="BK121">
        <v>26</v>
      </c>
      <c r="BL121">
        <v>201.29</v>
      </c>
      <c r="BM121">
        <v>30.19</v>
      </c>
      <c r="BN121">
        <v>231.48</v>
      </c>
      <c r="BO121">
        <v>231.48</v>
      </c>
      <c r="BQ121" t="s">
        <v>155</v>
      </c>
      <c r="BR121" t="s">
        <v>378</v>
      </c>
      <c r="BS121" s="3">
        <v>45821</v>
      </c>
      <c r="BT121" s="4">
        <v>0.43263888888888891</v>
      </c>
      <c r="BU121" t="s">
        <v>156</v>
      </c>
      <c r="BV121" t="s">
        <v>83</v>
      </c>
      <c r="BY121">
        <v>128000</v>
      </c>
      <c r="BZ121" t="s">
        <v>131</v>
      </c>
      <c r="CC121" t="s">
        <v>160</v>
      </c>
      <c r="CD121">
        <v>2196</v>
      </c>
      <c r="CE121" t="s">
        <v>87</v>
      </c>
      <c r="CF121" s="3">
        <v>45822</v>
      </c>
      <c r="CI121">
        <v>2</v>
      </c>
      <c r="CJ121">
        <v>1</v>
      </c>
      <c r="CK121">
        <v>41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"009944974103"</f>
        <v>009944974103</v>
      </c>
      <c r="F122" s="3">
        <v>45820</v>
      </c>
      <c r="G122">
        <v>202603</v>
      </c>
      <c r="H122" t="s">
        <v>115</v>
      </c>
      <c r="I122" t="s">
        <v>116</v>
      </c>
      <c r="J122" t="s">
        <v>77</v>
      </c>
      <c r="K122" t="s">
        <v>78</v>
      </c>
      <c r="L122" t="s">
        <v>321</v>
      </c>
      <c r="M122" t="s">
        <v>322</v>
      </c>
      <c r="N122" t="s">
        <v>187</v>
      </c>
      <c r="O122" t="s">
        <v>79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196.73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63</v>
      </c>
      <c r="BJ122">
        <v>53.8</v>
      </c>
      <c r="BK122">
        <v>63</v>
      </c>
      <c r="BL122">
        <v>660.11</v>
      </c>
      <c r="BM122">
        <v>99.02</v>
      </c>
      <c r="BN122">
        <v>759.13</v>
      </c>
      <c r="BO122">
        <v>759.13</v>
      </c>
      <c r="BQ122" t="s">
        <v>379</v>
      </c>
      <c r="BR122" t="s">
        <v>121</v>
      </c>
      <c r="BS122" s="3">
        <v>45831</v>
      </c>
      <c r="BT122" s="4">
        <v>0.33333333333333331</v>
      </c>
      <c r="BU122" t="s">
        <v>324</v>
      </c>
      <c r="BV122" t="s">
        <v>83</v>
      </c>
      <c r="BY122">
        <v>268800</v>
      </c>
      <c r="BZ122" t="s">
        <v>131</v>
      </c>
      <c r="CC122" t="s">
        <v>322</v>
      </c>
      <c r="CD122">
        <v>5320</v>
      </c>
      <c r="CE122" t="s">
        <v>87</v>
      </c>
      <c r="CF122" s="3">
        <v>45831</v>
      </c>
      <c r="CI122">
        <v>7</v>
      </c>
      <c r="CJ122">
        <v>7</v>
      </c>
      <c r="CK122">
        <v>43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"009944778481"</f>
        <v>009944778481</v>
      </c>
      <c r="F123" s="3">
        <v>45820</v>
      </c>
      <c r="G123">
        <v>202603</v>
      </c>
      <c r="H123" t="s">
        <v>115</v>
      </c>
      <c r="I123" t="s">
        <v>116</v>
      </c>
      <c r="J123" t="s">
        <v>77</v>
      </c>
      <c r="K123" t="s">
        <v>78</v>
      </c>
      <c r="L123" t="s">
        <v>248</v>
      </c>
      <c r="M123" t="s">
        <v>249</v>
      </c>
      <c r="N123" t="s">
        <v>77</v>
      </c>
      <c r="O123" t="s">
        <v>119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203.61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5.9</v>
      </c>
      <c r="BJ123">
        <v>19.399999999999999</v>
      </c>
      <c r="BK123">
        <v>19.5</v>
      </c>
      <c r="BL123">
        <v>677.11</v>
      </c>
      <c r="BM123">
        <v>101.57</v>
      </c>
      <c r="BN123">
        <v>778.68</v>
      </c>
      <c r="BO123">
        <v>778.68</v>
      </c>
      <c r="BQ123" t="s">
        <v>380</v>
      </c>
      <c r="BR123" t="s">
        <v>98</v>
      </c>
      <c r="BS123" s="3">
        <v>45821</v>
      </c>
      <c r="BT123" s="4">
        <v>0.4284722222222222</v>
      </c>
      <c r="BU123" t="s">
        <v>252</v>
      </c>
      <c r="BV123" t="s">
        <v>83</v>
      </c>
      <c r="BY123">
        <v>96848.5</v>
      </c>
      <c r="BZ123" t="s">
        <v>84</v>
      </c>
      <c r="CA123" t="s">
        <v>253</v>
      </c>
      <c r="CC123" t="s">
        <v>249</v>
      </c>
      <c r="CD123">
        <v>3200</v>
      </c>
      <c r="CE123" t="s">
        <v>87</v>
      </c>
      <c r="CF123" s="3">
        <v>45825</v>
      </c>
      <c r="CI123">
        <v>1</v>
      </c>
      <c r="CJ123">
        <v>1</v>
      </c>
      <c r="CK123">
        <v>21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"009944778480"</f>
        <v>009944778480</v>
      </c>
      <c r="F124" s="3">
        <v>45820</v>
      </c>
      <c r="G124">
        <v>202603</v>
      </c>
      <c r="H124" t="s">
        <v>115</v>
      </c>
      <c r="I124" t="s">
        <v>116</v>
      </c>
      <c r="J124" t="s">
        <v>77</v>
      </c>
      <c r="K124" t="s">
        <v>78</v>
      </c>
      <c r="L124" t="s">
        <v>321</v>
      </c>
      <c r="M124" t="s">
        <v>322</v>
      </c>
      <c r="N124" t="s">
        <v>187</v>
      </c>
      <c r="O124" t="s">
        <v>119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40.49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134.65</v>
      </c>
      <c r="BM124">
        <v>20.2</v>
      </c>
      <c r="BN124">
        <v>154.85</v>
      </c>
      <c r="BO124">
        <v>154.85</v>
      </c>
      <c r="BQ124" t="s">
        <v>379</v>
      </c>
      <c r="BR124" t="s">
        <v>136</v>
      </c>
      <c r="BS124" s="3">
        <v>45831</v>
      </c>
      <c r="BT124" s="4">
        <v>0.58333333333333337</v>
      </c>
      <c r="BU124" t="s">
        <v>324</v>
      </c>
      <c r="BV124" t="s">
        <v>88</v>
      </c>
      <c r="BW124" t="s">
        <v>314</v>
      </c>
      <c r="BX124" t="s">
        <v>327</v>
      </c>
      <c r="BY124">
        <v>1200</v>
      </c>
      <c r="BZ124" t="s">
        <v>84</v>
      </c>
      <c r="CC124" t="s">
        <v>322</v>
      </c>
      <c r="CD124">
        <v>5320</v>
      </c>
      <c r="CE124" t="s">
        <v>87</v>
      </c>
      <c r="CF124" s="3">
        <v>45831</v>
      </c>
      <c r="CI124">
        <v>5</v>
      </c>
      <c r="CJ124">
        <v>7</v>
      </c>
      <c r="CK124">
        <v>23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"009944318202"</f>
        <v>009944318202</v>
      </c>
      <c r="F125" s="3">
        <v>45820</v>
      </c>
      <c r="G125">
        <v>202603</v>
      </c>
      <c r="H125" t="s">
        <v>115</v>
      </c>
      <c r="I125" t="s">
        <v>116</v>
      </c>
      <c r="J125" t="s">
        <v>77</v>
      </c>
      <c r="K125" t="s">
        <v>78</v>
      </c>
      <c r="L125" t="s">
        <v>179</v>
      </c>
      <c r="M125" t="s">
        <v>180</v>
      </c>
      <c r="N125" t="s">
        <v>260</v>
      </c>
      <c r="O125" t="s">
        <v>119</v>
      </c>
      <c r="P125" t="str">
        <f>"LOCKS                         "</f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20.9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69.5</v>
      </c>
      <c r="BM125">
        <v>10.43</v>
      </c>
      <c r="BN125">
        <v>79.930000000000007</v>
      </c>
      <c r="BO125">
        <v>79.930000000000007</v>
      </c>
      <c r="BQ125" t="s">
        <v>182</v>
      </c>
      <c r="BR125" t="s">
        <v>136</v>
      </c>
      <c r="BS125" s="3">
        <v>45825</v>
      </c>
      <c r="BT125" s="4">
        <v>0.41666666666666669</v>
      </c>
      <c r="BU125" t="s">
        <v>183</v>
      </c>
      <c r="BV125" t="s">
        <v>88</v>
      </c>
      <c r="BW125" t="s">
        <v>262</v>
      </c>
      <c r="BX125" t="s">
        <v>381</v>
      </c>
      <c r="BY125">
        <v>1200</v>
      </c>
      <c r="BZ125" t="s">
        <v>84</v>
      </c>
      <c r="CA125" t="s">
        <v>184</v>
      </c>
      <c r="CC125" t="s">
        <v>180</v>
      </c>
      <c r="CD125">
        <v>7569</v>
      </c>
      <c r="CE125" t="s">
        <v>87</v>
      </c>
      <c r="CF125" s="3">
        <v>45826</v>
      </c>
      <c r="CI125">
        <v>1</v>
      </c>
      <c r="CJ125">
        <v>3</v>
      </c>
      <c r="CK125">
        <v>21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"009944974207"</f>
        <v>009944974207</v>
      </c>
      <c r="F126" s="3">
        <v>45820</v>
      </c>
      <c r="G126">
        <v>202603</v>
      </c>
      <c r="H126" t="s">
        <v>115</v>
      </c>
      <c r="I126" t="s">
        <v>116</v>
      </c>
      <c r="J126" t="s">
        <v>77</v>
      </c>
      <c r="K126" t="s">
        <v>78</v>
      </c>
      <c r="L126" t="s">
        <v>124</v>
      </c>
      <c r="M126" t="s">
        <v>125</v>
      </c>
      <c r="N126" t="s">
        <v>187</v>
      </c>
      <c r="O126" t="s">
        <v>79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40.409999999999997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140.26</v>
      </c>
      <c r="BM126">
        <v>21.04</v>
      </c>
      <c r="BN126">
        <v>161.30000000000001</v>
      </c>
      <c r="BO126">
        <v>161.30000000000001</v>
      </c>
      <c r="BQ126" t="s">
        <v>126</v>
      </c>
      <c r="BR126" t="s">
        <v>121</v>
      </c>
      <c r="BS126" s="3">
        <v>45825</v>
      </c>
      <c r="BT126" s="4">
        <v>0.43888888888888888</v>
      </c>
      <c r="BU126" t="s">
        <v>382</v>
      </c>
      <c r="BV126" t="s">
        <v>88</v>
      </c>
      <c r="BW126" t="s">
        <v>145</v>
      </c>
      <c r="BX126" t="s">
        <v>383</v>
      </c>
      <c r="BY126">
        <v>1200</v>
      </c>
      <c r="BZ126" t="s">
        <v>131</v>
      </c>
      <c r="CA126" t="s">
        <v>129</v>
      </c>
      <c r="CC126" t="s">
        <v>125</v>
      </c>
      <c r="CD126">
        <v>4017</v>
      </c>
      <c r="CE126" t="s">
        <v>87</v>
      </c>
      <c r="CF126" s="3">
        <v>45825</v>
      </c>
      <c r="CI126">
        <v>1</v>
      </c>
      <c r="CJ126">
        <v>3</v>
      </c>
      <c r="CK126">
        <v>41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"009944968686"</f>
        <v>009944968686</v>
      </c>
      <c r="F127" s="3">
        <v>45820</v>
      </c>
      <c r="G127">
        <v>202603</v>
      </c>
      <c r="H127" t="s">
        <v>115</v>
      </c>
      <c r="I127" t="s">
        <v>116</v>
      </c>
      <c r="J127" t="s">
        <v>77</v>
      </c>
      <c r="K127" t="s">
        <v>78</v>
      </c>
      <c r="L127" t="s">
        <v>133</v>
      </c>
      <c r="M127" t="s">
        <v>134</v>
      </c>
      <c r="N127" t="s">
        <v>187</v>
      </c>
      <c r="O127" t="s">
        <v>79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195.42</v>
      </c>
      <c r="BM127">
        <v>29.31</v>
      </c>
      <c r="BN127">
        <v>224.73</v>
      </c>
      <c r="BO127">
        <v>224.73</v>
      </c>
      <c r="BQ127" t="s">
        <v>135</v>
      </c>
      <c r="BR127" t="s">
        <v>121</v>
      </c>
      <c r="BS127" s="3">
        <v>45821</v>
      </c>
      <c r="BT127" s="4">
        <v>0.43958333333333333</v>
      </c>
      <c r="BU127" t="s">
        <v>384</v>
      </c>
      <c r="BV127" t="s">
        <v>83</v>
      </c>
      <c r="BY127">
        <v>1200</v>
      </c>
      <c r="BZ127" t="s">
        <v>131</v>
      </c>
      <c r="CA127" t="s">
        <v>138</v>
      </c>
      <c r="CC127" t="s">
        <v>134</v>
      </c>
      <c r="CD127" s="5" t="s">
        <v>215</v>
      </c>
      <c r="CE127" t="s">
        <v>87</v>
      </c>
      <c r="CF127" s="3">
        <v>45825</v>
      </c>
      <c r="CI127">
        <v>1</v>
      </c>
      <c r="CJ127">
        <v>1</v>
      </c>
      <c r="CK127">
        <v>43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"009944974102"</f>
        <v>009944974102</v>
      </c>
      <c r="F128" s="3">
        <v>45820</v>
      </c>
      <c r="G128">
        <v>202603</v>
      </c>
      <c r="H128" t="s">
        <v>115</v>
      </c>
      <c r="I128" t="s">
        <v>116</v>
      </c>
      <c r="J128" t="s">
        <v>77</v>
      </c>
      <c r="K128" t="s">
        <v>78</v>
      </c>
      <c r="L128" t="s">
        <v>305</v>
      </c>
      <c r="M128" t="s">
        <v>306</v>
      </c>
      <c r="N128" t="s">
        <v>187</v>
      </c>
      <c r="O128" t="s">
        <v>79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67.11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14.3</v>
      </c>
      <c r="BJ128">
        <v>30.1</v>
      </c>
      <c r="BK128">
        <v>31</v>
      </c>
      <c r="BL128">
        <v>229.04</v>
      </c>
      <c r="BM128">
        <v>34.36</v>
      </c>
      <c r="BN128">
        <v>263.39999999999998</v>
      </c>
      <c r="BO128">
        <v>263.39999999999998</v>
      </c>
      <c r="BQ128" t="s">
        <v>385</v>
      </c>
      <c r="BR128" t="s">
        <v>121</v>
      </c>
      <c r="BS128" s="3">
        <v>45826</v>
      </c>
      <c r="BT128" s="4">
        <v>0.63958333333333328</v>
      </c>
      <c r="BU128" t="s">
        <v>361</v>
      </c>
      <c r="BV128" t="s">
        <v>88</v>
      </c>
      <c r="BY128">
        <v>150708.4</v>
      </c>
      <c r="BZ128" t="s">
        <v>131</v>
      </c>
      <c r="CC128" t="s">
        <v>306</v>
      </c>
      <c r="CD128">
        <v>1200</v>
      </c>
      <c r="CE128" t="s">
        <v>87</v>
      </c>
      <c r="CF128" s="3">
        <v>45826</v>
      </c>
      <c r="CI128">
        <v>1</v>
      </c>
      <c r="CJ128">
        <v>4</v>
      </c>
      <c r="CK128">
        <v>41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"009944974104"</f>
        <v>009944974104</v>
      </c>
      <c r="F129" s="3">
        <v>45820</v>
      </c>
      <c r="G129">
        <v>202603</v>
      </c>
      <c r="H129" t="s">
        <v>115</v>
      </c>
      <c r="I129" t="s">
        <v>116</v>
      </c>
      <c r="J129" t="s">
        <v>77</v>
      </c>
      <c r="K129" t="s">
        <v>78</v>
      </c>
      <c r="L129" t="s">
        <v>305</v>
      </c>
      <c r="M129" t="s">
        <v>306</v>
      </c>
      <c r="N129" t="s">
        <v>187</v>
      </c>
      <c r="O129" t="s">
        <v>79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152.19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3</v>
      </c>
      <c r="BI129">
        <v>60.1</v>
      </c>
      <c r="BJ129">
        <v>81.099999999999994</v>
      </c>
      <c r="BK129">
        <v>82</v>
      </c>
      <c r="BL129">
        <v>512</v>
      </c>
      <c r="BM129">
        <v>76.8</v>
      </c>
      <c r="BN129">
        <v>588.79999999999995</v>
      </c>
      <c r="BO129">
        <v>588.79999999999995</v>
      </c>
      <c r="BQ129" t="s">
        <v>386</v>
      </c>
      <c r="BR129" t="s">
        <v>121</v>
      </c>
      <c r="BS129" s="3">
        <v>45826</v>
      </c>
      <c r="BT129" s="4">
        <v>0.63958333333333328</v>
      </c>
      <c r="BU129" t="s">
        <v>361</v>
      </c>
      <c r="BV129" t="s">
        <v>88</v>
      </c>
      <c r="BY129">
        <v>405435.02</v>
      </c>
      <c r="BZ129" t="s">
        <v>131</v>
      </c>
      <c r="CC129" t="s">
        <v>306</v>
      </c>
      <c r="CD129">
        <v>1200</v>
      </c>
      <c r="CE129" t="s">
        <v>87</v>
      </c>
      <c r="CF129" s="3">
        <v>45826</v>
      </c>
      <c r="CI129">
        <v>1</v>
      </c>
      <c r="CJ129">
        <v>4</v>
      </c>
      <c r="CK129">
        <v>41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"009944974101"</f>
        <v>009944974101</v>
      </c>
      <c r="F130" s="3">
        <v>45820</v>
      </c>
      <c r="G130">
        <v>202603</v>
      </c>
      <c r="H130" t="s">
        <v>115</v>
      </c>
      <c r="I130" t="s">
        <v>116</v>
      </c>
      <c r="J130" t="s">
        <v>77</v>
      </c>
      <c r="K130" t="s">
        <v>78</v>
      </c>
      <c r="L130" t="s">
        <v>75</v>
      </c>
      <c r="M130" t="s">
        <v>76</v>
      </c>
      <c r="N130" t="s">
        <v>187</v>
      </c>
      <c r="O130" t="s">
        <v>79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40.409999999999997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7</v>
      </c>
      <c r="BJ130">
        <v>2.1</v>
      </c>
      <c r="BK130">
        <v>7</v>
      </c>
      <c r="BL130">
        <v>140.26</v>
      </c>
      <c r="BM130">
        <v>21.04</v>
      </c>
      <c r="BN130">
        <v>161.30000000000001</v>
      </c>
      <c r="BO130">
        <v>161.30000000000001</v>
      </c>
      <c r="BQ130" t="s">
        <v>80</v>
      </c>
      <c r="BR130" t="s">
        <v>121</v>
      </c>
      <c r="BS130" s="3">
        <v>45821</v>
      </c>
      <c r="BT130" s="4">
        <v>0.43611111111111112</v>
      </c>
      <c r="BU130" t="s">
        <v>346</v>
      </c>
      <c r="BV130" t="s">
        <v>83</v>
      </c>
      <c r="BY130">
        <v>10350</v>
      </c>
      <c r="BZ130" t="s">
        <v>131</v>
      </c>
      <c r="CA130" t="s">
        <v>85</v>
      </c>
      <c r="CC130" t="s">
        <v>76</v>
      </c>
      <c r="CD130" s="5" t="s">
        <v>132</v>
      </c>
      <c r="CE130" t="s">
        <v>87</v>
      </c>
      <c r="CF130" s="3">
        <v>45821</v>
      </c>
      <c r="CI130">
        <v>1</v>
      </c>
      <c r="CJ130">
        <v>1</v>
      </c>
      <c r="CK130">
        <v>41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"009944974208"</f>
        <v>009944974208</v>
      </c>
      <c r="F131" s="3">
        <v>45820</v>
      </c>
      <c r="G131">
        <v>202603</v>
      </c>
      <c r="H131" t="s">
        <v>115</v>
      </c>
      <c r="I131" t="s">
        <v>116</v>
      </c>
      <c r="J131" t="s">
        <v>77</v>
      </c>
      <c r="K131" t="s">
        <v>78</v>
      </c>
      <c r="L131" t="s">
        <v>124</v>
      </c>
      <c r="M131" t="s">
        <v>125</v>
      </c>
      <c r="N131" t="s">
        <v>187</v>
      </c>
      <c r="O131" t="s">
        <v>79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45.42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14.9</v>
      </c>
      <c r="BJ131">
        <v>17.8</v>
      </c>
      <c r="BK131">
        <v>18</v>
      </c>
      <c r="BL131">
        <v>156.91</v>
      </c>
      <c r="BM131">
        <v>23.54</v>
      </c>
      <c r="BN131">
        <v>180.45</v>
      </c>
      <c r="BO131">
        <v>180.45</v>
      </c>
      <c r="BQ131" t="s">
        <v>126</v>
      </c>
      <c r="BR131" t="s">
        <v>121</v>
      </c>
      <c r="BS131" s="3">
        <v>45825</v>
      </c>
      <c r="BT131" s="4">
        <v>0.43888888888888888</v>
      </c>
      <c r="BU131" t="s">
        <v>382</v>
      </c>
      <c r="BV131" t="s">
        <v>88</v>
      </c>
      <c r="BW131" t="s">
        <v>145</v>
      </c>
      <c r="BX131" t="s">
        <v>383</v>
      </c>
      <c r="BY131">
        <v>88989.119999999995</v>
      </c>
      <c r="BZ131" t="s">
        <v>131</v>
      </c>
      <c r="CA131" t="s">
        <v>129</v>
      </c>
      <c r="CC131" t="s">
        <v>125</v>
      </c>
      <c r="CD131">
        <v>4017</v>
      </c>
      <c r="CE131" t="s">
        <v>87</v>
      </c>
      <c r="CF131" s="3">
        <v>45825</v>
      </c>
      <c r="CI131">
        <v>1</v>
      </c>
      <c r="CJ131">
        <v>3</v>
      </c>
      <c r="CK131">
        <v>41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"009941310351"</f>
        <v>009941310351</v>
      </c>
      <c r="F132" s="3">
        <v>45820</v>
      </c>
      <c r="G132">
        <v>202603</v>
      </c>
      <c r="H132" t="s">
        <v>115</v>
      </c>
      <c r="I132" t="s">
        <v>116</v>
      </c>
      <c r="J132" t="s">
        <v>77</v>
      </c>
      <c r="K132" t="s">
        <v>78</v>
      </c>
      <c r="L132" t="s">
        <v>209</v>
      </c>
      <c r="M132" t="s">
        <v>210</v>
      </c>
      <c r="N132" t="s">
        <v>387</v>
      </c>
      <c r="O132" t="s">
        <v>119</v>
      </c>
      <c r="P132" t="str">
        <f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141.05000000000001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7.2</v>
      </c>
      <c r="BJ132">
        <v>6.4</v>
      </c>
      <c r="BK132">
        <v>7.5</v>
      </c>
      <c r="BL132">
        <v>469.07</v>
      </c>
      <c r="BM132">
        <v>70.36</v>
      </c>
      <c r="BN132">
        <v>539.42999999999995</v>
      </c>
      <c r="BO132">
        <v>539.42999999999995</v>
      </c>
      <c r="BQ132" t="s">
        <v>388</v>
      </c>
      <c r="BR132" t="s">
        <v>389</v>
      </c>
      <c r="BS132" s="3">
        <v>45826</v>
      </c>
      <c r="BT132" s="4">
        <v>0.40347222222222223</v>
      </c>
      <c r="BU132" t="s">
        <v>390</v>
      </c>
      <c r="BV132" t="s">
        <v>88</v>
      </c>
      <c r="BY132">
        <v>32159.05</v>
      </c>
      <c r="BZ132" t="s">
        <v>84</v>
      </c>
      <c r="CC132" t="s">
        <v>210</v>
      </c>
      <c r="CD132">
        <v>1034</v>
      </c>
      <c r="CE132" t="s">
        <v>87</v>
      </c>
      <c r="CF132" s="3">
        <v>45826</v>
      </c>
      <c r="CI132">
        <v>1</v>
      </c>
      <c r="CJ132">
        <v>4</v>
      </c>
      <c r="CK132">
        <v>23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"009944968687"</f>
        <v>009944968687</v>
      </c>
      <c r="F133" s="3">
        <v>45820</v>
      </c>
      <c r="G133">
        <v>202603</v>
      </c>
      <c r="H133" t="s">
        <v>115</v>
      </c>
      <c r="I133" t="s">
        <v>116</v>
      </c>
      <c r="J133" t="s">
        <v>77</v>
      </c>
      <c r="K133" t="s">
        <v>78</v>
      </c>
      <c r="L133" t="s">
        <v>133</v>
      </c>
      <c r="M133" t="s">
        <v>134</v>
      </c>
      <c r="N133" t="s">
        <v>187</v>
      </c>
      <c r="O133" t="s">
        <v>79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435.44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4</v>
      </c>
      <c r="BI133">
        <v>84.7</v>
      </c>
      <c r="BJ133">
        <v>144.1</v>
      </c>
      <c r="BK133">
        <v>145</v>
      </c>
      <c r="BL133">
        <v>1453.96</v>
      </c>
      <c r="BM133">
        <v>218.09</v>
      </c>
      <c r="BN133">
        <v>1672.05</v>
      </c>
      <c r="BO133">
        <v>1672.05</v>
      </c>
      <c r="BQ133" t="s">
        <v>135</v>
      </c>
      <c r="BR133" t="s">
        <v>121</v>
      </c>
      <c r="BS133" s="3">
        <v>45821</v>
      </c>
      <c r="BT133" s="4">
        <v>0.43958333333333333</v>
      </c>
      <c r="BU133" t="s">
        <v>384</v>
      </c>
      <c r="BV133" t="s">
        <v>83</v>
      </c>
      <c r="BY133">
        <v>720698.81</v>
      </c>
      <c r="BZ133" t="s">
        <v>131</v>
      </c>
      <c r="CA133" t="s">
        <v>138</v>
      </c>
      <c r="CC133" t="s">
        <v>134</v>
      </c>
      <c r="CD133" s="5" t="s">
        <v>139</v>
      </c>
      <c r="CE133" t="s">
        <v>87</v>
      </c>
      <c r="CF133" s="3">
        <v>45825</v>
      </c>
      <c r="CI133">
        <v>1</v>
      </c>
      <c r="CJ133">
        <v>1</v>
      </c>
      <c r="CK133">
        <v>43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"009942685998"</f>
        <v>009942685998</v>
      </c>
      <c r="F134" s="3">
        <v>45821</v>
      </c>
      <c r="G134">
        <v>202603</v>
      </c>
      <c r="H134" t="s">
        <v>89</v>
      </c>
      <c r="I134" t="s">
        <v>90</v>
      </c>
      <c r="J134" t="s">
        <v>391</v>
      </c>
      <c r="K134" t="s">
        <v>78</v>
      </c>
      <c r="L134" t="s">
        <v>75</v>
      </c>
      <c r="M134" t="s">
        <v>76</v>
      </c>
      <c r="N134" t="s">
        <v>165</v>
      </c>
      <c r="O134" t="s">
        <v>79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84.25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40</v>
      </c>
      <c r="BJ134">
        <v>48.7</v>
      </c>
      <c r="BK134">
        <v>49</v>
      </c>
      <c r="BL134">
        <v>286.05</v>
      </c>
      <c r="BM134">
        <v>42.91</v>
      </c>
      <c r="BN134">
        <v>328.96</v>
      </c>
      <c r="BO134">
        <v>328.96</v>
      </c>
      <c r="BQ134" t="s">
        <v>392</v>
      </c>
      <c r="BR134" t="s">
        <v>393</v>
      </c>
      <c r="BS134" s="3">
        <v>45821</v>
      </c>
      <c r="BT134" s="4">
        <v>0.51527777777777772</v>
      </c>
      <c r="BU134" t="s">
        <v>394</v>
      </c>
      <c r="BV134" t="s">
        <v>83</v>
      </c>
      <c r="BY134">
        <v>243360</v>
      </c>
      <c r="BZ134" t="s">
        <v>131</v>
      </c>
      <c r="CC134" t="s">
        <v>76</v>
      </c>
      <c r="CD134" s="5" t="s">
        <v>86</v>
      </c>
      <c r="CE134" t="s">
        <v>87</v>
      </c>
      <c r="CF134" s="3">
        <v>45821</v>
      </c>
      <c r="CI134">
        <v>1</v>
      </c>
      <c r="CJ134">
        <v>0</v>
      </c>
      <c r="CK134">
        <v>44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"009944283666"</f>
        <v>009944283666</v>
      </c>
      <c r="F135" s="3">
        <v>45821</v>
      </c>
      <c r="G135">
        <v>202603</v>
      </c>
      <c r="H135" t="s">
        <v>192</v>
      </c>
      <c r="I135" t="s">
        <v>193</v>
      </c>
      <c r="J135" t="s">
        <v>77</v>
      </c>
      <c r="K135" t="s">
        <v>78</v>
      </c>
      <c r="L135" t="s">
        <v>149</v>
      </c>
      <c r="M135" t="s">
        <v>150</v>
      </c>
      <c r="N135" t="s">
        <v>395</v>
      </c>
      <c r="O135" t="s">
        <v>79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40.409999999999997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2.1</v>
      </c>
      <c r="BK135">
        <v>3</v>
      </c>
      <c r="BL135">
        <v>140.26</v>
      </c>
      <c r="BM135">
        <v>21.04</v>
      </c>
      <c r="BN135">
        <v>161.30000000000001</v>
      </c>
      <c r="BO135">
        <v>161.30000000000001</v>
      </c>
      <c r="BQ135" t="s">
        <v>396</v>
      </c>
      <c r="BR135" t="s">
        <v>397</v>
      </c>
      <c r="BS135" s="3">
        <v>45826</v>
      </c>
      <c r="BT135" s="4">
        <v>0.45416666666666666</v>
      </c>
      <c r="BU135" t="s">
        <v>153</v>
      </c>
      <c r="BV135" t="s">
        <v>83</v>
      </c>
      <c r="BY135">
        <v>10434</v>
      </c>
      <c r="BZ135" t="s">
        <v>131</v>
      </c>
      <c r="CA135" t="s">
        <v>154</v>
      </c>
      <c r="CC135" t="s">
        <v>150</v>
      </c>
      <c r="CD135">
        <v>1724</v>
      </c>
      <c r="CE135" t="s">
        <v>87</v>
      </c>
      <c r="CF135" s="3">
        <v>45826</v>
      </c>
      <c r="CI135">
        <v>3</v>
      </c>
      <c r="CJ135">
        <v>3</v>
      </c>
      <c r="CK135">
        <v>41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"009944829810"</f>
        <v>009944829810</v>
      </c>
      <c r="F136" s="3">
        <v>45821</v>
      </c>
      <c r="G136">
        <v>202603</v>
      </c>
      <c r="H136" t="s">
        <v>163</v>
      </c>
      <c r="I136" t="s">
        <v>164</v>
      </c>
      <c r="J136" t="s">
        <v>165</v>
      </c>
      <c r="K136" t="s">
        <v>78</v>
      </c>
      <c r="L136" t="s">
        <v>159</v>
      </c>
      <c r="M136" t="s">
        <v>160</v>
      </c>
      <c r="N136" t="s">
        <v>165</v>
      </c>
      <c r="O136" t="s">
        <v>79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2.4</v>
      </c>
      <c r="BK136">
        <v>3</v>
      </c>
      <c r="BL136">
        <v>195.42</v>
      </c>
      <c r="BM136">
        <v>29.31</v>
      </c>
      <c r="BN136">
        <v>224.73</v>
      </c>
      <c r="BO136">
        <v>224.73</v>
      </c>
      <c r="BQ136" t="s">
        <v>398</v>
      </c>
      <c r="BR136" t="s">
        <v>166</v>
      </c>
      <c r="BS136" s="3">
        <v>45825</v>
      </c>
      <c r="BT136" s="4">
        <v>0.5444444444444444</v>
      </c>
      <c r="BU136" t="s">
        <v>399</v>
      </c>
      <c r="BV136" t="s">
        <v>83</v>
      </c>
      <c r="BY136">
        <v>12000</v>
      </c>
      <c r="BZ136" t="s">
        <v>131</v>
      </c>
      <c r="CA136" t="s">
        <v>168</v>
      </c>
      <c r="CC136" t="s">
        <v>160</v>
      </c>
      <c r="CD136">
        <v>2054</v>
      </c>
      <c r="CE136" t="s">
        <v>87</v>
      </c>
      <c r="CF136" s="3">
        <v>45826</v>
      </c>
      <c r="CI136">
        <v>1</v>
      </c>
      <c r="CJ136">
        <v>2</v>
      </c>
      <c r="CK136">
        <v>43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"009944645828"</f>
        <v>009944645828</v>
      </c>
      <c r="F137" s="3">
        <v>45821</v>
      </c>
      <c r="G137">
        <v>202603</v>
      </c>
      <c r="H137" t="s">
        <v>133</v>
      </c>
      <c r="I137" t="s">
        <v>134</v>
      </c>
      <c r="J137" t="s">
        <v>77</v>
      </c>
      <c r="K137" t="s">
        <v>78</v>
      </c>
      <c r="L137" t="s">
        <v>124</v>
      </c>
      <c r="M137" t="s">
        <v>125</v>
      </c>
      <c r="N137" t="s">
        <v>77</v>
      </c>
      <c r="O137" t="s">
        <v>79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0.5</v>
      </c>
      <c r="BK137">
        <v>1</v>
      </c>
      <c r="BL137">
        <v>195.42</v>
      </c>
      <c r="BM137">
        <v>29.31</v>
      </c>
      <c r="BN137">
        <v>224.73</v>
      </c>
      <c r="BO137">
        <v>224.73</v>
      </c>
      <c r="BQ137" t="s">
        <v>400</v>
      </c>
      <c r="BR137" t="s">
        <v>135</v>
      </c>
      <c r="BS137" s="3">
        <v>45825</v>
      </c>
      <c r="BT137" s="4">
        <v>0.43888888888888888</v>
      </c>
      <c r="BU137" t="s">
        <v>382</v>
      </c>
      <c r="BV137" t="s">
        <v>83</v>
      </c>
      <c r="BY137">
        <v>2400</v>
      </c>
      <c r="BZ137" t="s">
        <v>131</v>
      </c>
      <c r="CA137" t="s">
        <v>129</v>
      </c>
      <c r="CC137" t="s">
        <v>125</v>
      </c>
      <c r="CD137">
        <v>4000</v>
      </c>
      <c r="CE137" t="s">
        <v>87</v>
      </c>
      <c r="CF137" s="3">
        <v>45825</v>
      </c>
      <c r="CI137">
        <v>2</v>
      </c>
      <c r="CJ137">
        <v>2</v>
      </c>
      <c r="CK137">
        <v>43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"009944813182"</f>
        <v>009944813182</v>
      </c>
      <c r="F138" s="3">
        <v>45821</v>
      </c>
      <c r="G138">
        <v>202603</v>
      </c>
      <c r="H138" t="s">
        <v>124</v>
      </c>
      <c r="I138" t="s">
        <v>125</v>
      </c>
      <c r="J138" t="s">
        <v>340</v>
      </c>
      <c r="K138" t="s">
        <v>78</v>
      </c>
      <c r="L138" t="s">
        <v>159</v>
      </c>
      <c r="M138" t="s">
        <v>160</v>
      </c>
      <c r="N138" t="s">
        <v>77</v>
      </c>
      <c r="O138" t="s">
        <v>119</v>
      </c>
      <c r="P138" t="str">
        <f>"DAILY                         "</f>
        <v xml:space="preserve">DAILY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20.9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1.6</v>
      </c>
      <c r="BK138">
        <v>2</v>
      </c>
      <c r="BL138">
        <v>69.5</v>
      </c>
      <c r="BM138">
        <v>10.43</v>
      </c>
      <c r="BN138">
        <v>79.930000000000007</v>
      </c>
      <c r="BO138">
        <v>79.930000000000007</v>
      </c>
      <c r="BQ138" t="s">
        <v>401</v>
      </c>
      <c r="BS138" s="3">
        <v>45825</v>
      </c>
      <c r="BT138" s="4">
        <v>0.49722222222222223</v>
      </c>
      <c r="BU138" t="s">
        <v>402</v>
      </c>
      <c r="BV138" t="s">
        <v>88</v>
      </c>
      <c r="BW138" t="s">
        <v>262</v>
      </c>
      <c r="BX138" t="s">
        <v>403</v>
      </c>
      <c r="BY138">
        <v>8000</v>
      </c>
      <c r="BZ138" t="s">
        <v>84</v>
      </c>
      <c r="CA138" t="s">
        <v>168</v>
      </c>
      <c r="CC138" t="s">
        <v>160</v>
      </c>
      <c r="CD138">
        <v>2145</v>
      </c>
      <c r="CE138" t="s">
        <v>87</v>
      </c>
      <c r="CF138" s="3">
        <v>45826</v>
      </c>
      <c r="CI138">
        <v>1</v>
      </c>
      <c r="CJ138">
        <v>2</v>
      </c>
      <c r="CK138">
        <v>21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"009944898133"</f>
        <v>009944898133</v>
      </c>
      <c r="F139" s="3">
        <v>45821</v>
      </c>
      <c r="G139">
        <v>202603</v>
      </c>
      <c r="H139" t="s">
        <v>117</v>
      </c>
      <c r="I139" t="s">
        <v>118</v>
      </c>
      <c r="J139" t="s">
        <v>174</v>
      </c>
      <c r="K139" t="s">
        <v>78</v>
      </c>
      <c r="L139" t="s">
        <v>159</v>
      </c>
      <c r="M139" t="s">
        <v>160</v>
      </c>
      <c r="N139" t="s">
        <v>77</v>
      </c>
      <c r="O139" t="s">
        <v>79</v>
      </c>
      <c r="P139" t="str">
        <f>"PLZ 2404164032                "</f>
        <v xml:space="preserve">PLZ 2404164032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202.25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4</v>
      </c>
      <c r="BI139">
        <v>75.900000000000006</v>
      </c>
      <c r="BJ139">
        <v>112</v>
      </c>
      <c r="BK139">
        <v>112</v>
      </c>
      <c r="BL139">
        <v>678.46</v>
      </c>
      <c r="BM139">
        <v>101.77</v>
      </c>
      <c r="BN139">
        <v>780.23</v>
      </c>
      <c r="BO139">
        <v>780.23</v>
      </c>
      <c r="BQ139" t="s">
        <v>404</v>
      </c>
      <c r="BR139" t="s">
        <v>177</v>
      </c>
      <c r="BS139" s="3">
        <v>45826</v>
      </c>
      <c r="BT139" s="4">
        <v>0.39097222222222222</v>
      </c>
      <c r="BU139" t="s">
        <v>405</v>
      </c>
      <c r="BV139" t="s">
        <v>83</v>
      </c>
      <c r="BY139">
        <v>373327.73</v>
      </c>
      <c r="BZ139" t="s">
        <v>131</v>
      </c>
      <c r="CC139" t="s">
        <v>160</v>
      </c>
      <c r="CD139">
        <v>2000</v>
      </c>
      <c r="CE139" t="s">
        <v>87</v>
      </c>
      <c r="CF139" s="3">
        <v>45826</v>
      </c>
      <c r="CI139">
        <v>3</v>
      </c>
      <c r="CJ139">
        <v>3</v>
      </c>
      <c r="CK139">
        <v>41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"009944797765"</f>
        <v>009944797765</v>
      </c>
      <c r="F140" s="3">
        <v>45821</v>
      </c>
      <c r="G140">
        <v>202603</v>
      </c>
      <c r="H140" t="s">
        <v>179</v>
      </c>
      <c r="I140" t="s">
        <v>180</v>
      </c>
      <c r="J140" t="s">
        <v>77</v>
      </c>
      <c r="K140" t="s">
        <v>78</v>
      </c>
      <c r="L140" t="s">
        <v>159</v>
      </c>
      <c r="M140" t="s">
        <v>160</v>
      </c>
      <c r="N140" t="s">
        <v>77</v>
      </c>
      <c r="O140" t="s">
        <v>79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117.16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28.3</v>
      </c>
      <c r="BJ140">
        <v>61</v>
      </c>
      <c r="BK140">
        <v>61</v>
      </c>
      <c r="BL140">
        <v>395.49</v>
      </c>
      <c r="BM140">
        <v>59.32</v>
      </c>
      <c r="BN140">
        <v>454.81</v>
      </c>
      <c r="BO140">
        <v>454.81</v>
      </c>
      <c r="BQ140" t="s">
        <v>155</v>
      </c>
      <c r="BR140" t="s">
        <v>406</v>
      </c>
      <c r="BS140" s="3">
        <v>45826</v>
      </c>
      <c r="BT140" s="4">
        <v>0.3888888888888889</v>
      </c>
      <c r="BU140" t="s">
        <v>405</v>
      </c>
      <c r="BV140" t="s">
        <v>83</v>
      </c>
      <c r="BY140">
        <v>305179.58</v>
      </c>
      <c r="BZ140" t="s">
        <v>131</v>
      </c>
      <c r="CC140" t="s">
        <v>160</v>
      </c>
      <c r="CD140">
        <v>2196</v>
      </c>
      <c r="CE140" t="s">
        <v>87</v>
      </c>
      <c r="CF140" s="3">
        <v>45826</v>
      </c>
      <c r="CI140">
        <v>3</v>
      </c>
      <c r="CJ140">
        <v>3</v>
      </c>
      <c r="CK140">
        <v>41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"009944968313"</f>
        <v>009944968313</v>
      </c>
      <c r="F141" s="3">
        <v>45821</v>
      </c>
      <c r="G141">
        <v>202603</v>
      </c>
      <c r="H141" t="s">
        <v>115</v>
      </c>
      <c r="I141" t="s">
        <v>116</v>
      </c>
      <c r="J141" t="s">
        <v>77</v>
      </c>
      <c r="K141" t="s">
        <v>78</v>
      </c>
      <c r="L141" t="s">
        <v>179</v>
      </c>
      <c r="M141" t="s">
        <v>180</v>
      </c>
      <c r="N141" t="s">
        <v>77</v>
      </c>
      <c r="O141" t="s">
        <v>79</v>
      </c>
      <c r="P141" t="str">
        <f>"SMALL SPARES                  "</f>
        <v xml:space="preserve">SMALL SPARES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40.409999999999997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0.1</v>
      </c>
      <c r="BK141">
        <v>1</v>
      </c>
      <c r="BL141">
        <v>140.26</v>
      </c>
      <c r="BM141">
        <v>21.04</v>
      </c>
      <c r="BN141">
        <v>161.30000000000001</v>
      </c>
      <c r="BO141">
        <v>161.30000000000001</v>
      </c>
      <c r="BQ141" t="s">
        <v>182</v>
      </c>
      <c r="BR141" t="s">
        <v>343</v>
      </c>
      <c r="BS141" s="3">
        <v>45826</v>
      </c>
      <c r="BT141" s="4">
        <v>0.45624999999999999</v>
      </c>
      <c r="BU141" t="s">
        <v>205</v>
      </c>
      <c r="BV141" t="s">
        <v>83</v>
      </c>
      <c r="BY141">
        <v>400</v>
      </c>
      <c r="BZ141" t="s">
        <v>131</v>
      </c>
      <c r="CA141" t="s">
        <v>184</v>
      </c>
      <c r="CC141" t="s">
        <v>180</v>
      </c>
      <c r="CD141">
        <v>7569</v>
      </c>
      <c r="CE141" t="s">
        <v>87</v>
      </c>
      <c r="CF141" s="3">
        <v>45827</v>
      </c>
      <c r="CI141">
        <v>3</v>
      </c>
      <c r="CJ141">
        <v>3</v>
      </c>
      <c r="CK141">
        <v>41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"009944974106"</f>
        <v>009944974106</v>
      </c>
      <c r="F142" s="3">
        <v>45821</v>
      </c>
      <c r="G142">
        <v>202603</v>
      </c>
      <c r="H142" t="s">
        <v>115</v>
      </c>
      <c r="I142" t="s">
        <v>116</v>
      </c>
      <c r="J142" t="s">
        <v>77</v>
      </c>
      <c r="K142" t="s">
        <v>78</v>
      </c>
      <c r="L142" t="s">
        <v>265</v>
      </c>
      <c r="M142" t="s">
        <v>266</v>
      </c>
      <c r="N142" t="s">
        <v>77</v>
      </c>
      <c r="O142" t="s">
        <v>79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57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</v>
      </c>
      <c r="BJ142">
        <v>6.6</v>
      </c>
      <c r="BK142">
        <v>7</v>
      </c>
      <c r="BL142">
        <v>195.42</v>
      </c>
      <c r="BM142">
        <v>29.31</v>
      </c>
      <c r="BN142">
        <v>224.73</v>
      </c>
      <c r="BO142">
        <v>224.73</v>
      </c>
      <c r="BQ142" t="s">
        <v>368</v>
      </c>
      <c r="BR142" t="s">
        <v>318</v>
      </c>
      <c r="BS142" s="3">
        <v>45825</v>
      </c>
      <c r="BT142" s="4">
        <v>0.51388888888888884</v>
      </c>
      <c r="BU142" t="s">
        <v>269</v>
      </c>
      <c r="BV142" t="s">
        <v>83</v>
      </c>
      <c r="BY142">
        <v>33048.559999999998</v>
      </c>
      <c r="BZ142" t="s">
        <v>131</v>
      </c>
      <c r="CC142" t="s">
        <v>266</v>
      </c>
      <c r="CD142">
        <v>9700</v>
      </c>
      <c r="CE142" t="s">
        <v>87</v>
      </c>
      <c r="CF142" s="3">
        <v>45826</v>
      </c>
      <c r="CI142">
        <v>1</v>
      </c>
      <c r="CJ142">
        <v>2</v>
      </c>
      <c r="CK142">
        <v>43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"009944318201"</f>
        <v>009944318201</v>
      </c>
      <c r="F143" s="3">
        <v>45821</v>
      </c>
      <c r="G143">
        <v>202603</v>
      </c>
      <c r="H143" t="s">
        <v>115</v>
      </c>
      <c r="I143" t="s">
        <v>116</v>
      </c>
      <c r="J143" t="s">
        <v>77</v>
      </c>
      <c r="K143" t="s">
        <v>78</v>
      </c>
      <c r="L143" t="s">
        <v>179</v>
      </c>
      <c r="M143" t="s">
        <v>180</v>
      </c>
      <c r="N143" t="s">
        <v>77</v>
      </c>
      <c r="O143" t="s">
        <v>119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20.9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69.5</v>
      </c>
      <c r="BM143">
        <v>10.43</v>
      </c>
      <c r="BN143">
        <v>79.930000000000007</v>
      </c>
      <c r="BO143">
        <v>79.930000000000007</v>
      </c>
      <c r="BQ143" t="s">
        <v>182</v>
      </c>
      <c r="BR143" t="s">
        <v>136</v>
      </c>
      <c r="BS143" s="3">
        <v>45825</v>
      </c>
      <c r="BT143" s="4">
        <v>0.41666666666666669</v>
      </c>
      <c r="BU143" t="s">
        <v>183</v>
      </c>
      <c r="BV143" t="s">
        <v>83</v>
      </c>
      <c r="BY143">
        <v>1200</v>
      </c>
      <c r="BZ143" t="s">
        <v>84</v>
      </c>
      <c r="CA143" t="s">
        <v>184</v>
      </c>
      <c r="CC143" t="s">
        <v>180</v>
      </c>
      <c r="CD143">
        <v>7569</v>
      </c>
      <c r="CE143" t="s">
        <v>87</v>
      </c>
      <c r="CF143" s="3">
        <v>45826</v>
      </c>
      <c r="CI143">
        <v>1</v>
      </c>
      <c r="CJ143">
        <v>2</v>
      </c>
      <c r="CK143">
        <v>21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"009941332967"</f>
        <v>009941332967</v>
      </c>
      <c r="F144" s="3">
        <v>45821</v>
      </c>
      <c r="G144">
        <v>202603</v>
      </c>
      <c r="H144" t="s">
        <v>115</v>
      </c>
      <c r="I144" t="s">
        <v>116</v>
      </c>
      <c r="J144" t="s">
        <v>77</v>
      </c>
      <c r="K144" t="s">
        <v>78</v>
      </c>
      <c r="L144" t="s">
        <v>201</v>
      </c>
      <c r="M144" t="s">
        <v>202</v>
      </c>
      <c r="N144" t="s">
        <v>277</v>
      </c>
      <c r="O144" t="s">
        <v>79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40.409999999999997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7</v>
      </c>
      <c r="BJ144">
        <v>9</v>
      </c>
      <c r="BK144">
        <v>9</v>
      </c>
      <c r="BL144">
        <v>140.26</v>
      </c>
      <c r="BM144">
        <v>21.04</v>
      </c>
      <c r="BN144">
        <v>161.30000000000001</v>
      </c>
      <c r="BO144">
        <v>161.30000000000001</v>
      </c>
      <c r="BQ144" t="s">
        <v>278</v>
      </c>
      <c r="BR144" t="s">
        <v>318</v>
      </c>
      <c r="BS144" s="3">
        <v>45827</v>
      </c>
      <c r="BT144" s="4">
        <v>0.47708333333333336</v>
      </c>
      <c r="BU144" t="s">
        <v>221</v>
      </c>
      <c r="BV144" t="s">
        <v>83</v>
      </c>
      <c r="BY144">
        <v>45172.160000000003</v>
      </c>
      <c r="BZ144" t="s">
        <v>131</v>
      </c>
      <c r="CA144" t="s">
        <v>222</v>
      </c>
      <c r="CC144" t="s">
        <v>202</v>
      </c>
      <c r="CD144">
        <v>6530</v>
      </c>
      <c r="CE144" t="s">
        <v>87</v>
      </c>
      <c r="CF144" s="3">
        <v>45828</v>
      </c>
      <c r="CI144">
        <v>3</v>
      </c>
      <c r="CJ144">
        <v>4</v>
      </c>
      <c r="CK144">
        <v>41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"009944968314"</f>
        <v>009944968314</v>
      </c>
      <c r="F145" s="3">
        <v>45821</v>
      </c>
      <c r="G145">
        <v>202603</v>
      </c>
      <c r="H145" t="s">
        <v>115</v>
      </c>
      <c r="I145" t="s">
        <v>116</v>
      </c>
      <c r="J145" t="s">
        <v>77</v>
      </c>
      <c r="K145" t="s">
        <v>78</v>
      </c>
      <c r="L145" t="s">
        <v>179</v>
      </c>
      <c r="M145" t="s">
        <v>180</v>
      </c>
      <c r="N145" t="s">
        <v>77</v>
      </c>
      <c r="O145" t="s">
        <v>79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112.15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35.9</v>
      </c>
      <c r="BJ145">
        <v>57.3</v>
      </c>
      <c r="BK145">
        <v>58</v>
      </c>
      <c r="BL145">
        <v>378.84</v>
      </c>
      <c r="BM145">
        <v>56.83</v>
      </c>
      <c r="BN145">
        <v>435.67</v>
      </c>
      <c r="BO145">
        <v>435.67</v>
      </c>
      <c r="BQ145" t="s">
        <v>182</v>
      </c>
      <c r="BR145" t="s">
        <v>318</v>
      </c>
      <c r="BS145" s="3">
        <v>45826</v>
      </c>
      <c r="BT145" s="4">
        <v>0.45624999999999999</v>
      </c>
      <c r="BU145" t="s">
        <v>205</v>
      </c>
      <c r="BV145" t="s">
        <v>83</v>
      </c>
      <c r="BY145">
        <v>286474.86</v>
      </c>
      <c r="BZ145" t="s">
        <v>131</v>
      </c>
      <c r="CA145" t="s">
        <v>184</v>
      </c>
      <c r="CC145" t="s">
        <v>180</v>
      </c>
      <c r="CD145">
        <v>7569</v>
      </c>
      <c r="CE145" t="s">
        <v>87</v>
      </c>
      <c r="CF145" s="3">
        <v>45827</v>
      </c>
      <c r="CI145">
        <v>3</v>
      </c>
      <c r="CJ145">
        <v>3</v>
      </c>
      <c r="CK145">
        <v>41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"009944974105"</f>
        <v>009944974105</v>
      </c>
      <c r="F146" s="3">
        <v>45821</v>
      </c>
      <c r="G146">
        <v>202603</v>
      </c>
      <c r="H146" t="s">
        <v>115</v>
      </c>
      <c r="I146" t="s">
        <v>116</v>
      </c>
      <c r="J146" t="s">
        <v>77</v>
      </c>
      <c r="K146" t="s">
        <v>78</v>
      </c>
      <c r="L146" t="s">
        <v>75</v>
      </c>
      <c r="M146" t="s">
        <v>76</v>
      </c>
      <c r="N146" t="s">
        <v>77</v>
      </c>
      <c r="O146" t="s">
        <v>79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40.409999999999997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7.7</v>
      </c>
      <c r="BJ146">
        <v>7.1</v>
      </c>
      <c r="BK146">
        <v>8</v>
      </c>
      <c r="BL146">
        <v>140.26</v>
      </c>
      <c r="BM146">
        <v>21.04</v>
      </c>
      <c r="BN146">
        <v>161.30000000000001</v>
      </c>
      <c r="BO146">
        <v>161.30000000000001</v>
      </c>
      <c r="BQ146" t="s">
        <v>80</v>
      </c>
      <c r="BR146" t="s">
        <v>318</v>
      </c>
      <c r="BS146" s="3">
        <v>45825</v>
      </c>
      <c r="BT146" s="4">
        <v>0.47013888888888888</v>
      </c>
      <c r="BU146" t="s">
        <v>407</v>
      </c>
      <c r="BV146" t="s">
        <v>83</v>
      </c>
      <c r="BY146">
        <v>35530.559999999998</v>
      </c>
      <c r="BZ146" t="s">
        <v>131</v>
      </c>
      <c r="CA146" t="s">
        <v>101</v>
      </c>
      <c r="CC146" t="s">
        <v>76</v>
      </c>
      <c r="CD146" s="5" t="s">
        <v>86</v>
      </c>
      <c r="CE146" t="s">
        <v>87</v>
      </c>
      <c r="CF146" s="3">
        <v>45825</v>
      </c>
      <c r="CI146">
        <v>1</v>
      </c>
      <c r="CJ146">
        <v>2</v>
      </c>
      <c r="CK146">
        <v>41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"009944974206"</f>
        <v>009944974206</v>
      </c>
      <c r="F147" s="3">
        <v>45821</v>
      </c>
      <c r="G147">
        <v>202603</v>
      </c>
      <c r="H147" t="s">
        <v>115</v>
      </c>
      <c r="I147" t="s">
        <v>116</v>
      </c>
      <c r="J147" t="s">
        <v>77</v>
      </c>
      <c r="K147" t="s">
        <v>78</v>
      </c>
      <c r="L147" t="s">
        <v>124</v>
      </c>
      <c r="M147" t="s">
        <v>125</v>
      </c>
      <c r="N147" t="s">
        <v>77</v>
      </c>
      <c r="O147" t="s">
        <v>79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102.14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19.8</v>
      </c>
      <c r="BJ147">
        <v>51.6</v>
      </c>
      <c r="BK147">
        <v>52</v>
      </c>
      <c r="BL147">
        <v>345.55</v>
      </c>
      <c r="BM147">
        <v>51.83</v>
      </c>
      <c r="BN147">
        <v>397.38</v>
      </c>
      <c r="BO147">
        <v>397.38</v>
      </c>
      <c r="BQ147" t="s">
        <v>126</v>
      </c>
      <c r="BR147" t="s">
        <v>318</v>
      </c>
      <c r="BS147" s="3">
        <v>45825</v>
      </c>
      <c r="BT147" s="4">
        <v>0.43888888888888888</v>
      </c>
      <c r="BU147" t="s">
        <v>382</v>
      </c>
      <c r="BV147" t="s">
        <v>83</v>
      </c>
      <c r="BY147">
        <v>257859.05</v>
      </c>
      <c r="BZ147" t="s">
        <v>131</v>
      </c>
      <c r="CA147" t="s">
        <v>129</v>
      </c>
      <c r="CC147" t="s">
        <v>125</v>
      </c>
      <c r="CD147">
        <v>4017</v>
      </c>
      <c r="CE147" t="s">
        <v>87</v>
      </c>
      <c r="CF147" s="3">
        <v>45825</v>
      </c>
      <c r="CI147">
        <v>1</v>
      </c>
      <c r="CJ147">
        <v>2</v>
      </c>
      <c r="CK147">
        <v>41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"009944968685"</f>
        <v>009944968685</v>
      </c>
      <c r="F148" s="3">
        <v>45821</v>
      </c>
      <c r="G148">
        <v>202603</v>
      </c>
      <c r="H148" t="s">
        <v>115</v>
      </c>
      <c r="I148" t="s">
        <v>116</v>
      </c>
      <c r="J148" t="s">
        <v>77</v>
      </c>
      <c r="K148" t="s">
        <v>78</v>
      </c>
      <c r="L148" t="s">
        <v>133</v>
      </c>
      <c r="M148" t="s">
        <v>134</v>
      </c>
      <c r="N148" t="s">
        <v>77</v>
      </c>
      <c r="O148" t="s">
        <v>79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5</v>
      </c>
      <c r="BJ148">
        <v>0.2</v>
      </c>
      <c r="BK148">
        <v>5</v>
      </c>
      <c r="BL148">
        <v>195.42</v>
      </c>
      <c r="BM148">
        <v>29.31</v>
      </c>
      <c r="BN148">
        <v>224.73</v>
      </c>
      <c r="BO148">
        <v>224.73</v>
      </c>
      <c r="BQ148" t="s">
        <v>135</v>
      </c>
      <c r="BR148" t="s">
        <v>318</v>
      </c>
      <c r="BS148" s="3">
        <v>45825</v>
      </c>
      <c r="BT148" s="4">
        <v>0.47361111111111109</v>
      </c>
      <c r="BU148" t="s">
        <v>237</v>
      </c>
      <c r="BV148" t="s">
        <v>83</v>
      </c>
      <c r="BY148">
        <v>1200</v>
      </c>
      <c r="BZ148" t="s">
        <v>131</v>
      </c>
      <c r="CA148" t="s">
        <v>138</v>
      </c>
      <c r="CC148" t="s">
        <v>134</v>
      </c>
      <c r="CD148" s="5" t="s">
        <v>139</v>
      </c>
      <c r="CE148" t="s">
        <v>87</v>
      </c>
      <c r="CF148" s="3">
        <v>45826</v>
      </c>
      <c r="CI148">
        <v>1</v>
      </c>
      <c r="CJ148">
        <v>2</v>
      </c>
      <c r="CK148">
        <v>43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"009944778479"</f>
        <v>009944778479</v>
      </c>
      <c r="F149" s="3">
        <v>45821</v>
      </c>
      <c r="G149">
        <v>202603</v>
      </c>
      <c r="H149" t="s">
        <v>115</v>
      </c>
      <c r="I149" t="s">
        <v>116</v>
      </c>
      <c r="J149" t="s">
        <v>77</v>
      </c>
      <c r="K149" t="s">
        <v>78</v>
      </c>
      <c r="L149" t="s">
        <v>103</v>
      </c>
      <c r="M149" t="s">
        <v>104</v>
      </c>
      <c r="N149" t="s">
        <v>77</v>
      </c>
      <c r="O149" t="s">
        <v>79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57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195.42</v>
      </c>
      <c r="BM149">
        <v>29.31</v>
      </c>
      <c r="BN149">
        <v>224.73</v>
      </c>
      <c r="BO149">
        <v>224.73</v>
      </c>
      <c r="BQ149" t="s">
        <v>198</v>
      </c>
      <c r="BR149" t="s">
        <v>136</v>
      </c>
      <c r="BS149" s="3">
        <v>45825</v>
      </c>
      <c r="BT149" s="4">
        <v>0.51527777777777772</v>
      </c>
      <c r="BU149" t="s">
        <v>408</v>
      </c>
      <c r="BV149" t="s">
        <v>83</v>
      </c>
      <c r="BY149">
        <v>1200</v>
      </c>
      <c r="BZ149" t="s">
        <v>200</v>
      </c>
      <c r="CC149" t="s">
        <v>104</v>
      </c>
      <c r="CD149">
        <v>1150</v>
      </c>
      <c r="CE149" t="s">
        <v>87</v>
      </c>
      <c r="CF149" s="3">
        <v>45826</v>
      </c>
      <c r="CI149">
        <v>2</v>
      </c>
      <c r="CJ149">
        <v>2</v>
      </c>
      <c r="CK149">
        <v>43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"080011543926"</f>
        <v>080011543926</v>
      </c>
      <c r="F150" s="3">
        <v>45825</v>
      </c>
      <c r="G150">
        <v>202603</v>
      </c>
      <c r="H150" t="s">
        <v>149</v>
      </c>
      <c r="I150" t="s">
        <v>150</v>
      </c>
      <c r="J150" t="s">
        <v>226</v>
      </c>
      <c r="K150" t="s">
        <v>78</v>
      </c>
      <c r="L150" t="s">
        <v>124</v>
      </c>
      <c r="M150" t="s">
        <v>125</v>
      </c>
      <c r="N150" t="s">
        <v>227</v>
      </c>
      <c r="O150" t="s">
        <v>119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20.9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1.2</v>
      </c>
      <c r="BK150">
        <v>1.5</v>
      </c>
      <c r="BL150">
        <v>69.5</v>
      </c>
      <c r="BM150">
        <v>10.43</v>
      </c>
      <c r="BN150">
        <v>79.930000000000007</v>
      </c>
      <c r="BO150">
        <v>79.930000000000007</v>
      </c>
      <c r="BP150" t="s">
        <v>409</v>
      </c>
      <c r="BQ150" t="s">
        <v>410</v>
      </c>
      <c r="BR150" t="s">
        <v>230</v>
      </c>
      <c r="BS150" s="3">
        <v>45826</v>
      </c>
      <c r="BT150" s="4">
        <v>0.40347222222222223</v>
      </c>
      <c r="BU150" t="s">
        <v>128</v>
      </c>
      <c r="BV150" t="s">
        <v>83</v>
      </c>
      <c r="BY150">
        <v>6000</v>
      </c>
      <c r="BZ150" t="s">
        <v>84</v>
      </c>
      <c r="CA150" t="s">
        <v>129</v>
      </c>
      <c r="CC150" t="s">
        <v>125</v>
      </c>
      <c r="CD150">
        <v>4001</v>
      </c>
      <c r="CE150" t="s">
        <v>231</v>
      </c>
      <c r="CF150" s="3">
        <v>45826</v>
      </c>
      <c r="CI150">
        <v>1</v>
      </c>
      <c r="CJ150">
        <v>1</v>
      </c>
      <c r="CK150">
        <v>21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"009944757656"</f>
        <v>009944757656</v>
      </c>
      <c r="F151" s="3">
        <v>45825</v>
      </c>
      <c r="G151">
        <v>202603</v>
      </c>
      <c r="H151" t="s">
        <v>163</v>
      </c>
      <c r="I151" t="s">
        <v>164</v>
      </c>
      <c r="J151" t="s">
        <v>165</v>
      </c>
      <c r="K151" t="s">
        <v>78</v>
      </c>
      <c r="L151" t="s">
        <v>159</v>
      </c>
      <c r="M151" t="s">
        <v>160</v>
      </c>
      <c r="N151" t="s">
        <v>165</v>
      </c>
      <c r="O151" t="s">
        <v>79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103.57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3</v>
      </c>
      <c r="BI151">
        <v>23.8</v>
      </c>
      <c r="BJ151">
        <v>31</v>
      </c>
      <c r="BK151">
        <v>31</v>
      </c>
      <c r="BL151">
        <v>350.31</v>
      </c>
      <c r="BM151">
        <v>52.55</v>
      </c>
      <c r="BN151">
        <v>402.86</v>
      </c>
      <c r="BO151">
        <v>402.86</v>
      </c>
      <c r="BQ151" t="s">
        <v>155</v>
      </c>
      <c r="BR151" t="s">
        <v>166</v>
      </c>
      <c r="BS151" s="3">
        <v>45826</v>
      </c>
      <c r="BT151" s="4">
        <v>0.3888888888888889</v>
      </c>
      <c r="BU151" t="s">
        <v>405</v>
      </c>
      <c r="BV151" t="s">
        <v>83</v>
      </c>
      <c r="BY151">
        <v>155052</v>
      </c>
      <c r="BZ151" t="s">
        <v>131</v>
      </c>
      <c r="CC151" t="s">
        <v>160</v>
      </c>
      <c r="CD151">
        <v>2054</v>
      </c>
      <c r="CE151" t="s">
        <v>87</v>
      </c>
      <c r="CF151" s="3">
        <v>45826</v>
      </c>
      <c r="CI151">
        <v>1</v>
      </c>
      <c r="CJ151">
        <v>1</v>
      </c>
      <c r="CK151">
        <v>43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"009944965511"</f>
        <v>009944965511</v>
      </c>
      <c r="F152" s="3">
        <v>45825</v>
      </c>
      <c r="G152">
        <v>202603</v>
      </c>
      <c r="H152" t="s">
        <v>273</v>
      </c>
      <c r="I152" t="s">
        <v>274</v>
      </c>
      <c r="J152" t="s">
        <v>77</v>
      </c>
      <c r="K152" t="s">
        <v>78</v>
      </c>
      <c r="L152" t="s">
        <v>159</v>
      </c>
      <c r="M152" t="s">
        <v>160</v>
      </c>
      <c r="N152" t="s">
        <v>77</v>
      </c>
      <c r="O152" t="s">
        <v>79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94.84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26</v>
      </c>
      <c r="BJ152">
        <v>28</v>
      </c>
      <c r="BK152">
        <v>28</v>
      </c>
      <c r="BL152">
        <v>321.27</v>
      </c>
      <c r="BM152">
        <v>48.19</v>
      </c>
      <c r="BN152">
        <v>369.46</v>
      </c>
      <c r="BO152">
        <v>369.46</v>
      </c>
      <c r="BQ152" t="s">
        <v>155</v>
      </c>
      <c r="BR152" t="s">
        <v>275</v>
      </c>
      <c r="BS152" s="3">
        <v>45826</v>
      </c>
      <c r="BT152" s="4">
        <v>0.39097222222222222</v>
      </c>
      <c r="BU152" t="s">
        <v>405</v>
      </c>
      <c r="BV152" t="s">
        <v>83</v>
      </c>
      <c r="BY152">
        <v>139912</v>
      </c>
      <c r="BZ152" t="s">
        <v>131</v>
      </c>
      <c r="CC152" t="s">
        <v>160</v>
      </c>
      <c r="CD152">
        <v>2196</v>
      </c>
      <c r="CE152" t="s">
        <v>87</v>
      </c>
      <c r="CF152" s="3">
        <v>45826</v>
      </c>
      <c r="CI152">
        <v>1</v>
      </c>
      <c r="CJ152">
        <v>1</v>
      </c>
      <c r="CK152">
        <v>43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"009944974108"</f>
        <v>009944974108</v>
      </c>
      <c r="F153" s="3">
        <v>45825</v>
      </c>
      <c r="G153">
        <v>202603</v>
      </c>
      <c r="H153" t="s">
        <v>115</v>
      </c>
      <c r="I153" t="s">
        <v>116</v>
      </c>
      <c r="J153" t="s">
        <v>77</v>
      </c>
      <c r="K153" t="s">
        <v>78</v>
      </c>
      <c r="L153" t="s">
        <v>75</v>
      </c>
      <c r="M153" t="s">
        <v>76</v>
      </c>
      <c r="N153" t="s">
        <v>77</v>
      </c>
      <c r="O153" t="s">
        <v>79</v>
      </c>
      <c r="P153" t="str">
        <f>"N.A                           "</f>
        <v xml:space="preserve">N.A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40.409999999999997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6</v>
      </c>
      <c r="BJ153">
        <v>1</v>
      </c>
      <c r="BK153">
        <v>6</v>
      </c>
      <c r="BL153">
        <v>140.26</v>
      </c>
      <c r="BM153">
        <v>21.04</v>
      </c>
      <c r="BN153">
        <v>161.30000000000001</v>
      </c>
      <c r="BO153">
        <v>161.30000000000001</v>
      </c>
      <c r="BQ153" t="s">
        <v>411</v>
      </c>
      <c r="BR153" t="s">
        <v>318</v>
      </c>
      <c r="BS153" s="3">
        <v>45826</v>
      </c>
      <c r="BT153" s="4">
        <v>0.37152777777777779</v>
      </c>
      <c r="BU153" t="s">
        <v>346</v>
      </c>
      <c r="BV153" t="s">
        <v>83</v>
      </c>
      <c r="BY153">
        <v>2400</v>
      </c>
      <c r="BZ153" t="s">
        <v>131</v>
      </c>
      <c r="CA153" t="s">
        <v>85</v>
      </c>
      <c r="CC153" t="s">
        <v>76</v>
      </c>
      <c r="CD153" s="5" t="s">
        <v>86</v>
      </c>
      <c r="CE153" t="s">
        <v>87</v>
      </c>
      <c r="CF153" s="3">
        <v>45826</v>
      </c>
      <c r="CI153">
        <v>1</v>
      </c>
      <c r="CJ153">
        <v>1</v>
      </c>
      <c r="CK153">
        <v>41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"009944974107"</f>
        <v>009944974107</v>
      </c>
      <c r="F154" s="3">
        <v>45825</v>
      </c>
      <c r="G154">
        <v>202603</v>
      </c>
      <c r="H154" t="s">
        <v>115</v>
      </c>
      <c r="I154" t="s">
        <v>116</v>
      </c>
      <c r="J154" t="s">
        <v>77</v>
      </c>
      <c r="K154" t="s">
        <v>78</v>
      </c>
      <c r="L154" t="s">
        <v>163</v>
      </c>
      <c r="M154" t="s">
        <v>164</v>
      </c>
      <c r="N154" t="s">
        <v>77</v>
      </c>
      <c r="O154" t="s">
        <v>79</v>
      </c>
      <c r="P154" t="str">
        <f>"SMALL SPARES                  "</f>
        <v xml:space="preserve">SMALL SPARES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57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195.42</v>
      </c>
      <c r="BM154">
        <v>29.31</v>
      </c>
      <c r="BN154">
        <v>224.73</v>
      </c>
      <c r="BO154">
        <v>224.73</v>
      </c>
      <c r="BQ154" t="s">
        <v>353</v>
      </c>
      <c r="BR154" t="s">
        <v>343</v>
      </c>
      <c r="BS154" s="3">
        <v>45827</v>
      </c>
      <c r="BT154" s="4">
        <v>0.33333333333333331</v>
      </c>
      <c r="BU154" t="s">
        <v>354</v>
      </c>
      <c r="BV154" t="s">
        <v>88</v>
      </c>
      <c r="BW154" t="s">
        <v>189</v>
      </c>
      <c r="BX154" t="s">
        <v>412</v>
      </c>
      <c r="BY154">
        <v>1200</v>
      </c>
      <c r="BZ154" t="s">
        <v>131</v>
      </c>
      <c r="CC154" t="s">
        <v>164</v>
      </c>
      <c r="CD154">
        <v>9460</v>
      </c>
      <c r="CE154" t="s">
        <v>87</v>
      </c>
      <c r="CF154" s="3">
        <v>45827</v>
      </c>
      <c r="CI154">
        <v>1</v>
      </c>
      <c r="CJ154">
        <v>2</v>
      </c>
      <c r="CK154">
        <v>43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"009944765808"</f>
        <v>009944765808</v>
      </c>
      <c r="F155" s="3">
        <v>45826</v>
      </c>
      <c r="G155">
        <v>202603</v>
      </c>
      <c r="H155" t="s">
        <v>89</v>
      </c>
      <c r="I155" t="s">
        <v>90</v>
      </c>
      <c r="J155" t="s">
        <v>391</v>
      </c>
      <c r="K155" t="s">
        <v>78</v>
      </c>
      <c r="L155" t="s">
        <v>75</v>
      </c>
      <c r="M155" t="s">
        <v>76</v>
      </c>
      <c r="N155" t="s">
        <v>413</v>
      </c>
      <c r="O155" t="s">
        <v>79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101.73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20</v>
      </c>
      <c r="BJ155">
        <v>64</v>
      </c>
      <c r="BK155">
        <v>64</v>
      </c>
      <c r="BL155">
        <v>344.18</v>
      </c>
      <c r="BM155">
        <v>51.63</v>
      </c>
      <c r="BN155">
        <v>395.81</v>
      </c>
      <c r="BO155">
        <v>395.81</v>
      </c>
      <c r="BR155" t="s">
        <v>198</v>
      </c>
      <c r="BS155" s="3">
        <v>45827</v>
      </c>
      <c r="BT155" s="4">
        <v>0.4375</v>
      </c>
      <c r="BU155" t="s">
        <v>82</v>
      </c>
      <c r="BV155" t="s">
        <v>83</v>
      </c>
      <c r="BY155">
        <v>320000</v>
      </c>
      <c r="BZ155" t="s">
        <v>131</v>
      </c>
      <c r="CA155" t="s">
        <v>85</v>
      </c>
      <c r="CC155" t="s">
        <v>76</v>
      </c>
      <c r="CD155" s="5" t="s">
        <v>86</v>
      </c>
      <c r="CE155" t="s">
        <v>87</v>
      </c>
      <c r="CF155" s="3">
        <v>45827</v>
      </c>
      <c r="CI155">
        <v>1</v>
      </c>
      <c r="CJ155">
        <v>1</v>
      </c>
      <c r="CK155">
        <v>44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"009942715417"</f>
        <v>009942715417</v>
      </c>
      <c r="F156" s="3">
        <v>45826</v>
      </c>
      <c r="G156">
        <v>202603</v>
      </c>
      <c r="H156" t="s">
        <v>109</v>
      </c>
      <c r="I156" t="s">
        <v>110</v>
      </c>
      <c r="J156" t="s">
        <v>414</v>
      </c>
      <c r="K156" t="s">
        <v>78</v>
      </c>
      <c r="L156" t="s">
        <v>75</v>
      </c>
      <c r="M156" t="s">
        <v>76</v>
      </c>
      <c r="N156" t="s">
        <v>165</v>
      </c>
      <c r="O156" t="s">
        <v>79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44.63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</v>
      </c>
      <c r="BJ156">
        <v>7.4</v>
      </c>
      <c r="BK156">
        <v>8</v>
      </c>
      <c r="BL156">
        <v>154.29</v>
      </c>
      <c r="BM156">
        <v>23.14</v>
      </c>
      <c r="BN156">
        <v>177.43</v>
      </c>
      <c r="BO156">
        <v>177.43</v>
      </c>
      <c r="BQ156" t="s">
        <v>392</v>
      </c>
      <c r="BR156" t="s">
        <v>111</v>
      </c>
      <c r="BS156" s="3">
        <v>45826</v>
      </c>
      <c r="BT156" s="4">
        <v>0.54513888888888884</v>
      </c>
      <c r="BU156" t="s">
        <v>82</v>
      </c>
      <c r="BV156" t="s">
        <v>83</v>
      </c>
      <c r="BY156">
        <v>37200</v>
      </c>
      <c r="BZ156" t="s">
        <v>131</v>
      </c>
      <c r="CA156" t="s">
        <v>85</v>
      </c>
      <c r="CC156" t="s">
        <v>76</v>
      </c>
      <c r="CD156" s="5" t="s">
        <v>86</v>
      </c>
      <c r="CE156" t="s">
        <v>87</v>
      </c>
      <c r="CF156" s="3">
        <v>45826</v>
      </c>
      <c r="CI156">
        <v>1</v>
      </c>
      <c r="CJ156">
        <v>0</v>
      </c>
      <c r="CK156">
        <v>44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"009944820979"</f>
        <v>009944820979</v>
      </c>
      <c r="F157" s="3">
        <v>45826</v>
      </c>
      <c r="G157">
        <v>202603</v>
      </c>
      <c r="H157" t="s">
        <v>75</v>
      </c>
      <c r="I157" t="s">
        <v>76</v>
      </c>
      <c r="J157" t="s">
        <v>77</v>
      </c>
      <c r="K157" t="s">
        <v>78</v>
      </c>
      <c r="L157" t="s">
        <v>109</v>
      </c>
      <c r="M157" t="s">
        <v>110</v>
      </c>
      <c r="N157" t="s">
        <v>105</v>
      </c>
      <c r="O157" t="s">
        <v>79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44.63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9</v>
      </c>
      <c r="BJ157">
        <v>9</v>
      </c>
      <c r="BK157">
        <v>9</v>
      </c>
      <c r="BL157">
        <v>154.29</v>
      </c>
      <c r="BM157">
        <v>23.14</v>
      </c>
      <c r="BN157">
        <v>177.43</v>
      </c>
      <c r="BO157">
        <v>177.43</v>
      </c>
      <c r="BQ157" t="s">
        <v>111</v>
      </c>
      <c r="BR157" t="s">
        <v>80</v>
      </c>
      <c r="BS157" s="3">
        <v>45827</v>
      </c>
      <c r="BT157" s="4">
        <v>0.62291666666666667</v>
      </c>
      <c r="BU157" t="s">
        <v>415</v>
      </c>
      <c r="BV157" t="s">
        <v>83</v>
      </c>
      <c r="BY157">
        <v>45000</v>
      </c>
      <c r="BZ157" t="s">
        <v>131</v>
      </c>
      <c r="CA157" t="s">
        <v>173</v>
      </c>
      <c r="CC157" t="s">
        <v>110</v>
      </c>
      <c r="CD157" s="5" t="s">
        <v>114</v>
      </c>
      <c r="CE157" t="s">
        <v>87</v>
      </c>
      <c r="CF157" s="3">
        <v>45827</v>
      </c>
      <c r="CI157">
        <v>1</v>
      </c>
      <c r="CJ157">
        <v>1</v>
      </c>
      <c r="CK157">
        <v>44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"009944820978"</f>
        <v>009944820978</v>
      </c>
      <c r="F158" s="3">
        <v>45826</v>
      </c>
      <c r="G158">
        <v>202603</v>
      </c>
      <c r="H158" t="s">
        <v>75</v>
      </c>
      <c r="I158" t="s">
        <v>76</v>
      </c>
      <c r="J158" t="s">
        <v>77</v>
      </c>
      <c r="K158" t="s">
        <v>78</v>
      </c>
      <c r="L158" t="s">
        <v>103</v>
      </c>
      <c r="M158" t="s">
        <v>104</v>
      </c>
      <c r="N158" t="s">
        <v>105</v>
      </c>
      <c r="O158" t="s">
        <v>79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44.63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5</v>
      </c>
      <c r="BJ158">
        <v>8.4</v>
      </c>
      <c r="BK158">
        <v>9</v>
      </c>
      <c r="BL158">
        <v>154.29</v>
      </c>
      <c r="BM158">
        <v>23.14</v>
      </c>
      <c r="BN158">
        <v>177.43</v>
      </c>
      <c r="BO158">
        <v>177.43</v>
      </c>
      <c r="BQ158" t="s">
        <v>81</v>
      </c>
      <c r="BR158" t="s">
        <v>80</v>
      </c>
      <c r="BS158" s="3">
        <v>45827</v>
      </c>
      <c r="BT158" s="4">
        <v>0.74375000000000002</v>
      </c>
      <c r="BU158" t="s">
        <v>170</v>
      </c>
      <c r="BV158" t="s">
        <v>83</v>
      </c>
      <c r="BY158">
        <v>42000</v>
      </c>
      <c r="BZ158" t="s">
        <v>200</v>
      </c>
      <c r="CA158" t="s">
        <v>108</v>
      </c>
      <c r="CC158" t="s">
        <v>104</v>
      </c>
      <c r="CD158">
        <v>1150</v>
      </c>
      <c r="CE158" t="s">
        <v>87</v>
      </c>
      <c r="CF158" s="3">
        <v>45828</v>
      </c>
      <c r="CI158">
        <v>2</v>
      </c>
      <c r="CJ158">
        <v>1</v>
      </c>
      <c r="CK158">
        <v>44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"009944318200"</f>
        <v>009944318200</v>
      </c>
      <c r="F159" s="3">
        <v>45826</v>
      </c>
      <c r="G159">
        <v>202603</v>
      </c>
      <c r="H159" t="s">
        <v>115</v>
      </c>
      <c r="I159" t="s">
        <v>116</v>
      </c>
      <c r="J159" t="s">
        <v>77</v>
      </c>
      <c r="K159" t="s">
        <v>78</v>
      </c>
      <c r="L159" t="s">
        <v>179</v>
      </c>
      <c r="M159" t="s">
        <v>180</v>
      </c>
      <c r="N159" t="s">
        <v>77</v>
      </c>
      <c r="O159" t="s">
        <v>119</v>
      </c>
      <c r="P159" t="str">
        <f>"LOCKS                         "</f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20.9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69.5</v>
      </c>
      <c r="BM159">
        <v>10.43</v>
      </c>
      <c r="BN159">
        <v>79.930000000000007</v>
      </c>
      <c r="BO159">
        <v>79.930000000000007</v>
      </c>
      <c r="BQ159" t="s">
        <v>182</v>
      </c>
      <c r="BR159" t="s">
        <v>136</v>
      </c>
      <c r="BS159" s="3">
        <v>45827</v>
      </c>
      <c r="BT159" s="4">
        <v>0.39444444444444443</v>
      </c>
      <c r="BU159" t="s">
        <v>205</v>
      </c>
      <c r="BV159" t="s">
        <v>83</v>
      </c>
      <c r="BY159">
        <v>1200</v>
      </c>
      <c r="BZ159" t="s">
        <v>84</v>
      </c>
      <c r="CA159" t="s">
        <v>184</v>
      </c>
      <c r="CC159" t="s">
        <v>180</v>
      </c>
      <c r="CD159">
        <v>7570</v>
      </c>
      <c r="CE159" t="s">
        <v>87</v>
      </c>
      <c r="CF159" s="3">
        <v>45828</v>
      </c>
      <c r="CI159">
        <v>1</v>
      </c>
      <c r="CJ159">
        <v>1</v>
      </c>
      <c r="CK159">
        <v>21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"009941618785"</f>
        <v>009941618785</v>
      </c>
      <c r="F160" s="3">
        <v>45826</v>
      </c>
      <c r="G160">
        <v>202603</v>
      </c>
      <c r="H160" t="s">
        <v>115</v>
      </c>
      <c r="I160" t="s">
        <v>116</v>
      </c>
      <c r="J160" t="s">
        <v>77</v>
      </c>
      <c r="K160" t="s">
        <v>78</v>
      </c>
      <c r="L160" t="s">
        <v>201</v>
      </c>
      <c r="M160" t="s">
        <v>202</v>
      </c>
      <c r="N160" t="s">
        <v>416</v>
      </c>
      <c r="O160" t="s">
        <v>119</v>
      </c>
      <c r="P160" t="str">
        <f t="shared" ref="P160:P170" si="6"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20.9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69.5</v>
      </c>
      <c r="BM160">
        <v>10.43</v>
      </c>
      <c r="BN160">
        <v>79.930000000000007</v>
      </c>
      <c r="BO160">
        <v>79.930000000000007</v>
      </c>
      <c r="BQ160" t="s">
        <v>204</v>
      </c>
      <c r="BR160" t="s">
        <v>318</v>
      </c>
      <c r="BS160" s="3">
        <v>45827</v>
      </c>
      <c r="BT160" s="4">
        <v>0.47708333333333336</v>
      </c>
      <c r="BU160" t="s">
        <v>221</v>
      </c>
      <c r="BV160" t="s">
        <v>83</v>
      </c>
      <c r="BY160">
        <v>1200</v>
      </c>
      <c r="BZ160" t="s">
        <v>84</v>
      </c>
      <c r="CA160" t="s">
        <v>222</v>
      </c>
      <c r="CC160" t="s">
        <v>202</v>
      </c>
      <c r="CD160">
        <v>6530</v>
      </c>
      <c r="CE160" t="s">
        <v>87</v>
      </c>
      <c r="CF160" s="3">
        <v>45828</v>
      </c>
      <c r="CI160">
        <v>1</v>
      </c>
      <c r="CJ160">
        <v>1</v>
      </c>
      <c r="CK160">
        <v>21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"009944586359"</f>
        <v>009944586359</v>
      </c>
      <c r="F161" s="3">
        <v>45826</v>
      </c>
      <c r="G161">
        <v>202603</v>
      </c>
      <c r="H161" t="s">
        <v>115</v>
      </c>
      <c r="I161" t="s">
        <v>116</v>
      </c>
      <c r="J161" t="s">
        <v>77</v>
      </c>
      <c r="K161" t="s">
        <v>78</v>
      </c>
      <c r="L161" t="s">
        <v>417</v>
      </c>
      <c r="M161" t="s">
        <v>418</v>
      </c>
      <c r="N161" t="s">
        <v>77</v>
      </c>
      <c r="O161" t="s">
        <v>119</v>
      </c>
      <c r="P161" t="str">
        <f t="shared" si="6"/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40.49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16.739999999999998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0.5</v>
      </c>
      <c r="BK161">
        <v>1</v>
      </c>
      <c r="BL161">
        <v>151.38999999999999</v>
      </c>
      <c r="BM161">
        <v>22.71</v>
      </c>
      <c r="BN161">
        <v>174.1</v>
      </c>
      <c r="BO161">
        <v>174.1</v>
      </c>
      <c r="BQ161" t="s">
        <v>419</v>
      </c>
      <c r="BR161" t="s">
        <v>318</v>
      </c>
      <c r="BS161" s="3">
        <v>45827</v>
      </c>
      <c r="BT161" s="4">
        <v>0.54166666666666663</v>
      </c>
      <c r="BU161" t="s">
        <v>419</v>
      </c>
      <c r="BV161" t="s">
        <v>83</v>
      </c>
      <c r="BY161">
        <v>2400</v>
      </c>
      <c r="BZ161" t="s">
        <v>357</v>
      </c>
      <c r="CC161" t="s">
        <v>418</v>
      </c>
      <c r="CD161">
        <v>8460</v>
      </c>
      <c r="CE161" t="s">
        <v>87</v>
      </c>
      <c r="CF161" s="3">
        <v>45833</v>
      </c>
      <c r="CI161">
        <v>1</v>
      </c>
      <c r="CJ161">
        <v>1</v>
      </c>
      <c r="CK161">
        <v>23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"009944974110"</f>
        <v>009944974110</v>
      </c>
      <c r="F162" s="3">
        <v>45826</v>
      </c>
      <c r="G162">
        <v>202603</v>
      </c>
      <c r="H162" t="s">
        <v>115</v>
      </c>
      <c r="I162" t="s">
        <v>116</v>
      </c>
      <c r="J162" t="s">
        <v>77</v>
      </c>
      <c r="K162" t="s">
        <v>78</v>
      </c>
      <c r="L162" t="s">
        <v>290</v>
      </c>
      <c r="M162" t="s">
        <v>291</v>
      </c>
      <c r="N162" t="s">
        <v>77</v>
      </c>
      <c r="O162" t="s">
        <v>119</v>
      </c>
      <c r="P162" t="str">
        <f t="shared" si="6"/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20.9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69.5</v>
      </c>
      <c r="BM162">
        <v>10.43</v>
      </c>
      <c r="BN162">
        <v>79.930000000000007</v>
      </c>
      <c r="BO162">
        <v>79.930000000000007</v>
      </c>
      <c r="BQ162" t="s">
        <v>420</v>
      </c>
      <c r="BR162" t="s">
        <v>318</v>
      </c>
      <c r="BS162" t="s">
        <v>228</v>
      </c>
      <c r="BY162">
        <v>1200</v>
      </c>
      <c r="BZ162" t="s">
        <v>84</v>
      </c>
      <c r="CC162" t="s">
        <v>291</v>
      </c>
      <c r="CD162">
        <v>9300</v>
      </c>
      <c r="CE162" t="s">
        <v>87</v>
      </c>
      <c r="CI162">
        <v>1</v>
      </c>
      <c r="CJ162" t="s">
        <v>228</v>
      </c>
      <c r="CK162">
        <v>21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"009944974111"</f>
        <v>009944974111</v>
      </c>
      <c r="F163" s="3">
        <v>45826</v>
      </c>
      <c r="G163">
        <v>202603</v>
      </c>
      <c r="H163" t="s">
        <v>115</v>
      </c>
      <c r="I163" t="s">
        <v>116</v>
      </c>
      <c r="J163" t="s">
        <v>77</v>
      </c>
      <c r="K163" t="s">
        <v>78</v>
      </c>
      <c r="L163" t="s">
        <v>321</v>
      </c>
      <c r="M163" t="s">
        <v>322</v>
      </c>
      <c r="N163" t="s">
        <v>77</v>
      </c>
      <c r="O163" t="s">
        <v>119</v>
      </c>
      <c r="P163" t="str">
        <f t="shared" si="6"/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40.49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134.65</v>
      </c>
      <c r="BM163">
        <v>20.2</v>
      </c>
      <c r="BN163">
        <v>154.85</v>
      </c>
      <c r="BO163">
        <v>154.85</v>
      </c>
      <c r="BQ163" t="s">
        <v>379</v>
      </c>
      <c r="BR163" t="s">
        <v>318</v>
      </c>
      <c r="BS163" s="3">
        <v>45835</v>
      </c>
      <c r="BT163" s="4">
        <v>8.3333333333333329E-2</v>
      </c>
      <c r="BU163" t="s">
        <v>324</v>
      </c>
      <c r="BV163" t="s">
        <v>88</v>
      </c>
      <c r="BY163">
        <v>1200</v>
      </c>
      <c r="BZ163" t="s">
        <v>84</v>
      </c>
      <c r="CC163" t="s">
        <v>322</v>
      </c>
      <c r="CD163">
        <v>5320</v>
      </c>
      <c r="CE163" t="s">
        <v>87</v>
      </c>
      <c r="CF163" s="3">
        <v>45832</v>
      </c>
      <c r="CI163">
        <v>5</v>
      </c>
      <c r="CJ163">
        <v>7</v>
      </c>
      <c r="CK163">
        <v>23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"009944974109"</f>
        <v>009944974109</v>
      </c>
      <c r="F164" s="3">
        <v>45826</v>
      </c>
      <c r="G164">
        <v>202603</v>
      </c>
      <c r="H164" t="s">
        <v>115</v>
      </c>
      <c r="I164" t="s">
        <v>116</v>
      </c>
      <c r="J164" t="s">
        <v>77</v>
      </c>
      <c r="K164" t="s">
        <v>78</v>
      </c>
      <c r="L164" t="s">
        <v>75</v>
      </c>
      <c r="M164" t="s">
        <v>76</v>
      </c>
      <c r="N164" t="s">
        <v>77</v>
      </c>
      <c r="O164" t="s">
        <v>119</v>
      </c>
      <c r="P164" t="str">
        <f t="shared" si="6"/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20.9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69.5</v>
      </c>
      <c r="BM164">
        <v>10.43</v>
      </c>
      <c r="BN164">
        <v>79.930000000000007</v>
      </c>
      <c r="BO164">
        <v>79.930000000000007</v>
      </c>
      <c r="BQ164" t="s">
        <v>328</v>
      </c>
      <c r="BR164" t="s">
        <v>318</v>
      </c>
      <c r="BS164" s="3">
        <v>45827</v>
      </c>
      <c r="BT164" s="4">
        <v>0.43611111111111112</v>
      </c>
      <c r="BU164" t="s">
        <v>82</v>
      </c>
      <c r="BV164" t="s">
        <v>83</v>
      </c>
      <c r="BY164">
        <v>1200</v>
      </c>
      <c r="BZ164" t="s">
        <v>84</v>
      </c>
      <c r="CA164" t="s">
        <v>85</v>
      </c>
      <c r="CC164" t="s">
        <v>76</v>
      </c>
      <c r="CD164" s="5" t="s">
        <v>86</v>
      </c>
      <c r="CE164" t="s">
        <v>87</v>
      </c>
      <c r="CF164" s="3">
        <v>45827</v>
      </c>
      <c r="CI164">
        <v>1</v>
      </c>
      <c r="CJ164">
        <v>1</v>
      </c>
      <c r="CK164">
        <v>21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"009944974204"</f>
        <v>009944974204</v>
      </c>
      <c r="F165" s="3">
        <v>45826</v>
      </c>
      <c r="G165">
        <v>202603</v>
      </c>
      <c r="H165" t="s">
        <v>115</v>
      </c>
      <c r="I165" t="s">
        <v>116</v>
      </c>
      <c r="J165" t="s">
        <v>77</v>
      </c>
      <c r="K165" t="s">
        <v>78</v>
      </c>
      <c r="L165" t="s">
        <v>124</v>
      </c>
      <c r="M165" t="s">
        <v>125</v>
      </c>
      <c r="N165" t="s">
        <v>77</v>
      </c>
      <c r="O165" t="s">
        <v>79</v>
      </c>
      <c r="P165" t="str">
        <f t="shared" si="6"/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40.409999999999997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1.5</v>
      </c>
      <c r="BJ165">
        <v>1.2</v>
      </c>
      <c r="BK165">
        <v>2</v>
      </c>
      <c r="BL165">
        <v>140.26</v>
      </c>
      <c r="BM165">
        <v>21.04</v>
      </c>
      <c r="BN165">
        <v>161.30000000000001</v>
      </c>
      <c r="BO165">
        <v>161.30000000000001</v>
      </c>
      <c r="BQ165" t="s">
        <v>126</v>
      </c>
      <c r="BR165" t="s">
        <v>318</v>
      </c>
      <c r="BS165" s="3">
        <v>45827</v>
      </c>
      <c r="BT165" s="4">
        <v>0.40347222222222223</v>
      </c>
      <c r="BU165" t="s">
        <v>128</v>
      </c>
      <c r="BV165" t="s">
        <v>83</v>
      </c>
      <c r="BY165">
        <v>6000</v>
      </c>
      <c r="BZ165" t="s">
        <v>131</v>
      </c>
      <c r="CA165" t="s">
        <v>129</v>
      </c>
      <c r="CC165" t="s">
        <v>125</v>
      </c>
      <c r="CD165">
        <v>4017</v>
      </c>
      <c r="CE165" t="s">
        <v>87</v>
      </c>
      <c r="CF165" s="3">
        <v>45827</v>
      </c>
      <c r="CI165">
        <v>1</v>
      </c>
      <c r="CJ165">
        <v>1</v>
      </c>
      <c r="CK165">
        <v>41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"009944974112"</f>
        <v>009944974112</v>
      </c>
      <c r="F166" s="3">
        <v>45826</v>
      </c>
      <c r="G166">
        <v>202603</v>
      </c>
      <c r="H166" t="s">
        <v>115</v>
      </c>
      <c r="I166" t="s">
        <v>116</v>
      </c>
      <c r="J166" t="s">
        <v>77</v>
      </c>
      <c r="K166" t="s">
        <v>78</v>
      </c>
      <c r="L166" t="s">
        <v>265</v>
      </c>
      <c r="M166" t="s">
        <v>266</v>
      </c>
      <c r="N166" t="s">
        <v>77</v>
      </c>
      <c r="O166" t="s">
        <v>119</v>
      </c>
      <c r="P166" t="str">
        <f t="shared" si="6"/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40.49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134.65</v>
      </c>
      <c r="BM166">
        <v>20.2</v>
      </c>
      <c r="BN166">
        <v>154.85</v>
      </c>
      <c r="BO166">
        <v>154.85</v>
      </c>
      <c r="BQ166" t="s">
        <v>421</v>
      </c>
      <c r="BR166" t="s">
        <v>318</v>
      </c>
      <c r="BS166" s="3">
        <v>45827</v>
      </c>
      <c r="BT166" s="4">
        <v>0.65486111111111112</v>
      </c>
      <c r="BU166" t="s">
        <v>422</v>
      </c>
      <c r="BV166" t="s">
        <v>88</v>
      </c>
      <c r="BW166" t="s">
        <v>189</v>
      </c>
      <c r="BX166" t="s">
        <v>423</v>
      </c>
      <c r="BY166">
        <v>1200</v>
      </c>
      <c r="BZ166" t="s">
        <v>84</v>
      </c>
      <c r="CC166" t="s">
        <v>266</v>
      </c>
      <c r="CD166">
        <v>9700</v>
      </c>
      <c r="CE166" t="s">
        <v>87</v>
      </c>
      <c r="CF166" s="3">
        <v>45827</v>
      </c>
      <c r="CI166">
        <v>1</v>
      </c>
      <c r="CJ166">
        <v>1</v>
      </c>
      <c r="CK166">
        <v>23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"009944968312"</f>
        <v>009944968312</v>
      </c>
      <c r="F167" s="3">
        <v>45826</v>
      </c>
      <c r="G167">
        <v>202603</v>
      </c>
      <c r="H167" t="s">
        <v>115</v>
      </c>
      <c r="I167" t="s">
        <v>116</v>
      </c>
      <c r="J167" t="s">
        <v>77</v>
      </c>
      <c r="K167" t="s">
        <v>78</v>
      </c>
      <c r="L167" t="s">
        <v>179</v>
      </c>
      <c r="M167" t="s">
        <v>180</v>
      </c>
      <c r="N167" t="s">
        <v>77</v>
      </c>
      <c r="O167" t="s">
        <v>119</v>
      </c>
      <c r="P167" t="str">
        <f t="shared" si="6"/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20.9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69.5</v>
      </c>
      <c r="BM167">
        <v>10.43</v>
      </c>
      <c r="BN167">
        <v>79.930000000000007</v>
      </c>
      <c r="BO167">
        <v>79.930000000000007</v>
      </c>
      <c r="BQ167" t="s">
        <v>182</v>
      </c>
      <c r="BR167" t="s">
        <v>318</v>
      </c>
      <c r="BS167" s="3">
        <v>45828</v>
      </c>
      <c r="BT167" s="4">
        <v>0.39027777777777778</v>
      </c>
      <c r="BU167" t="s">
        <v>205</v>
      </c>
      <c r="BV167" t="s">
        <v>88</v>
      </c>
      <c r="BW167" t="s">
        <v>262</v>
      </c>
      <c r="BX167" t="s">
        <v>424</v>
      </c>
      <c r="BY167">
        <v>1200</v>
      </c>
      <c r="BZ167" t="s">
        <v>84</v>
      </c>
      <c r="CA167" t="s">
        <v>184</v>
      </c>
      <c r="CC167" t="s">
        <v>180</v>
      </c>
      <c r="CD167">
        <v>7570</v>
      </c>
      <c r="CE167" t="s">
        <v>87</v>
      </c>
      <c r="CF167" s="3">
        <v>45829</v>
      </c>
      <c r="CI167">
        <v>1</v>
      </c>
      <c r="CJ167">
        <v>2</v>
      </c>
      <c r="CK167">
        <v>21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"009944968684"</f>
        <v>009944968684</v>
      </c>
      <c r="F168" s="3">
        <v>45826</v>
      </c>
      <c r="G168">
        <v>202603</v>
      </c>
      <c r="H168" t="s">
        <v>115</v>
      </c>
      <c r="I168" t="s">
        <v>116</v>
      </c>
      <c r="J168" t="s">
        <v>77</v>
      </c>
      <c r="K168" t="s">
        <v>78</v>
      </c>
      <c r="L168" t="s">
        <v>133</v>
      </c>
      <c r="M168" t="s">
        <v>134</v>
      </c>
      <c r="N168" t="s">
        <v>77</v>
      </c>
      <c r="O168" t="s">
        <v>119</v>
      </c>
      <c r="P168" t="str">
        <f t="shared" si="6"/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40.49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134.65</v>
      </c>
      <c r="BM168">
        <v>20.2</v>
      </c>
      <c r="BN168">
        <v>154.85</v>
      </c>
      <c r="BO168">
        <v>154.85</v>
      </c>
      <c r="BQ168" t="s">
        <v>135</v>
      </c>
      <c r="BR168" t="s">
        <v>318</v>
      </c>
      <c r="BS168" s="3">
        <v>45827</v>
      </c>
      <c r="BT168" s="4">
        <v>0.43611111111111112</v>
      </c>
      <c r="BU168" t="s">
        <v>425</v>
      </c>
      <c r="BV168" t="s">
        <v>83</v>
      </c>
      <c r="BY168">
        <v>1200</v>
      </c>
      <c r="BZ168" t="s">
        <v>84</v>
      </c>
      <c r="CA168" t="s">
        <v>138</v>
      </c>
      <c r="CC168" t="s">
        <v>134</v>
      </c>
      <c r="CD168" s="5" t="s">
        <v>139</v>
      </c>
      <c r="CE168" t="s">
        <v>87</v>
      </c>
      <c r="CF168" s="3">
        <v>45828</v>
      </c>
      <c r="CI168">
        <v>1</v>
      </c>
      <c r="CJ168">
        <v>1</v>
      </c>
      <c r="CK168">
        <v>23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"009944975395"</f>
        <v>009944975395</v>
      </c>
      <c r="F169" s="3">
        <v>45826</v>
      </c>
      <c r="G169">
        <v>202603</v>
      </c>
      <c r="H169" t="s">
        <v>115</v>
      </c>
      <c r="I169" t="s">
        <v>116</v>
      </c>
      <c r="J169" t="s">
        <v>77</v>
      </c>
      <c r="K169" t="s">
        <v>78</v>
      </c>
      <c r="L169" t="s">
        <v>117</v>
      </c>
      <c r="M169" t="s">
        <v>118</v>
      </c>
      <c r="N169" t="s">
        <v>77</v>
      </c>
      <c r="O169" t="s">
        <v>119</v>
      </c>
      <c r="P169" t="str">
        <f t="shared" si="6"/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20.9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69.5</v>
      </c>
      <c r="BM169">
        <v>10.43</v>
      </c>
      <c r="BN169">
        <v>79.930000000000007</v>
      </c>
      <c r="BO169">
        <v>79.930000000000007</v>
      </c>
      <c r="BQ169" t="s">
        <v>299</v>
      </c>
      <c r="BR169" t="s">
        <v>318</v>
      </c>
      <c r="BS169" s="3">
        <v>45827</v>
      </c>
      <c r="BT169" s="4">
        <v>0.49513888888888891</v>
      </c>
      <c r="BU169" t="s">
        <v>426</v>
      </c>
      <c r="BV169" t="s">
        <v>88</v>
      </c>
      <c r="BW169" t="s">
        <v>145</v>
      </c>
      <c r="BX169" t="s">
        <v>146</v>
      </c>
      <c r="BY169">
        <v>1200</v>
      </c>
      <c r="BZ169" t="s">
        <v>84</v>
      </c>
      <c r="CA169" t="s">
        <v>147</v>
      </c>
      <c r="CC169" t="s">
        <v>118</v>
      </c>
      <c r="CD169">
        <v>6045</v>
      </c>
      <c r="CE169" t="s">
        <v>87</v>
      </c>
      <c r="CF169" s="3">
        <v>45827</v>
      </c>
      <c r="CI169">
        <v>1</v>
      </c>
      <c r="CJ169">
        <v>1</v>
      </c>
      <c r="CK169">
        <v>21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"009944968565"</f>
        <v>009944968565</v>
      </c>
      <c r="F170" s="3">
        <v>45826</v>
      </c>
      <c r="G170">
        <v>202603</v>
      </c>
      <c r="H170" t="s">
        <v>115</v>
      </c>
      <c r="I170" t="s">
        <v>116</v>
      </c>
      <c r="J170" t="s">
        <v>77</v>
      </c>
      <c r="K170" t="s">
        <v>78</v>
      </c>
      <c r="L170" t="s">
        <v>209</v>
      </c>
      <c r="M170" t="s">
        <v>210</v>
      </c>
      <c r="N170" t="s">
        <v>77</v>
      </c>
      <c r="O170" t="s">
        <v>119</v>
      </c>
      <c r="P170" t="str">
        <f t="shared" si="6"/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40.49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134.65</v>
      </c>
      <c r="BM170">
        <v>20.2</v>
      </c>
      <c r="BN170">
        <v>154.85</v>
      </c>
      <c r="BO170">
        <v>154.85</v>
      </c>
      <c r="BQ170" t="s">
        <v>211</v>
      </c>
      <c r="BR170" t="s">
        <v>318</v>
      </c>
      <c r="BS170" s="3">
        <v>45827</v>
      </c>
      <c r="BT170" s="4">
        <v>0.36249999999999999</v>
      </c>
      <c r="BU170" t="s">
        <v>212</v>
      </c>
      <c r="BV170" t="s">
        <v>83</v>
      </c>
      <c r="BY170">
        <v>1200</v>
      </c>
      <c r="BZ170" t="s">
        <v>84</v>
      </c>
      <c r="CA170" t="s">
        <v>213</v>
      </c>
      <c r="CC170" t="s">
        <v>210</v>
      </c>
      <c r="CD170">
        <v>1034</v>
      </c>
      <c r="CE170" t="s">
        <v>87</v>
      </c>
      <c r="CF170" s="3">
        <v>45827</v>
      </c>
      <c r="CI170">
        <v>1</v>
      </c>
      <c r="CJ170">
        <v>1</v>
      </c>
      <c r="CK170">
        <v>23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"080011546588"</f>
        <v>080011546588</v>
      </c>
      <c r="F171" s="3">
        <v>45827</v>
      </c>
      <c r="G171">
        <v>202603</v>
      </c>
      <c r="H171" t="s">
        <v>149</v>
      </c>
      <c r="I171" t="s">
        <v>150</v>
      </c>
      <c r="J171" t="s">
        <v>226</v>
      </c>
      <c r="K171" t="s">
        <v>78</v>
      </c>
      <c r="L171" t="s">
        <v>159</v>
      </c>
      <c r="M171" t="s">
        <v>160</v>
      </c>
      <c r="N171" t="s">
        <v>238</v>
      </c>
      <c r="O171" t="s">
        <v>79</v>
      </c>
      <c r="P171" t="str">
        <f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31.18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4.3</v>
      </c>
      <c r="BJ171">
        <v>2.8</v>
      </c>
      <c r="BK171">
        <v>5</v>
      </c>
      <c r="BL171">
        <v>109.57</v>
      </c>
      <c r="BM171">
        <v>16.440000000000001</v>
      </c>
      <c r="BN171">
        <v>126.01</v>
      </c>
      <c r="BO171">
        <v>126.01</v>
      </c>
      <c r="BP171" t="s">
        <v>427</v>
      </c>
      <c r="BQ171" t="s">
        <v>428</v>
      </c>
      <c r="BR171" t="s">
        <v>230</v>
      </c>
      <c r="BS171" s="3">
        <v>45828</v>
      </c>
      <c r="BT171" s="4">
        <v>0.45416666666666666</v>
      </c>
      <c r="BU171" t="s">
        <v>429</v>
      </c>
      <c r="BV171" t="s">
        <v>83</v>
      </c>
      <c r="BY171">
        <v>14032.03</v>
      </c>
      <c r="BZ171" t="s">
        <v>131</v>
      </c>
      <c r="CA171" t="s">
        <v>168</v>
      </c>
      <c r="CC171" t="s">
        <v>160</v>
      </c>
      <c r="CD171">
        <v>2196</v>
      </c>
      <c r="CE171" t="s">
        <v>231</v>
      </c>
      <c r="CF171" s="3">
        <v>45828</v>
      </c>
      <c r="CI171">
        <v>1</v>
      </c>
      <c r="CJ171">
        <v>1</v>
      </c>
      <c r="CK171">
        <v>42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"009944761499"</f>
        <v>009944761499</v>
      </c>
      <c r="F172" s="3">
        <v>45827</v>
      </c>
      <c r="G172">
        <v>202603</v>
      </c>
      <c r="H172" t="s">
        <v>248</v>
      </c>
      <c r="I172" t="s">
        <v>249</v>
      </c>
      <c r="J172" t="s">
        <v>430</v>
      </c>
      <c r="K172" t="s">
        <v>78</v>
      </c>
      <c r="L172" t="s">
        <v>159</v>
      </c>
      <c r="M172" t="s">
        <v>160</v>
      </c>
      <c r="N172" t="s">
        <v>431</v>
      </c>
      <c r="O172" t="s">
        <v>79</v>
      </c>
      <c r="P172" t="str">
        <f>"NA                            "</f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75.45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5</v>
      </c>
      <c r="BJ172">
        <v>36</v>
      </c>
      <c r="BK172">
        <v>36</v>
      </c>
      <c r="BL172">
        <v>256.77999999999997</v>
      </c>
      <c r="BM172">
        <v>38.520000000000003</v>
      </c>
      <c r="BN172">
        <v>295.3</v>
      </c>
      <c r="BO172">
        <v>295.3</v>
      </c>
      <c r="BQ172" t="s">
        <v>348</v>
      </c>
      <c r="BR172" t="s">
        <v>348</v>
      </c>
      <c r="BS172" s="3">
        <v>45828</v>
      </c>
      <c r="BT172" s="4">
        <v>0.44791666666666669</v>
      </c>
      <c r="BU172" t="s">
        <v>156</v>
      </c>
      <c r="BV172" t="s">
        <v>83</v>
      </c>
      <c r="BY172">
        <v>180000</v>
      </c>
      <c r="BZ172" t="s">
        <v>131</v>
      </c>
      <c r="CC172" t="s">
        <v>160</v>
      </c>
      <c r="CD172">
        <v>2145</v>
      </c>
      <c r="CE172" t="s">
        <v>121</v>
      </c>
      <c r="CF172" s="3">
        <v>45829</v>
      </c>
      <c r="CI172">
        <v>2</v>
      </c>
      <c r="CJ172">
        <v>1</v>
      </c>
      <c r="CK172">
        <v>41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"009944813206"</f>
        <v>009944813206</v>
      </c>
      <c r="F173" s="3">
        <v>45827</v>
      </c>
      <c r="G173">
        <v>202603</v>
      </c>
      <c r="H173" t="s">
        <v>124</v>
      </c>
      <c r="I173" t="s">
        <v>125</v>
      </c>
      <c r="J173" t="s">
        <v>340</v>
      </c>
      <c r="K173" t="s">
        <v>78</v>
      </c>
      <c r="L173" t="s">
        <v>159</v>
      </c>
      <c r="M173" t="s">
        <v>160</v>
      </c>
      <c r="N173" t="s">
        <v>77</v>
      </c>
      <c r="O173" t="s">
        <v>79</v>
      </c>
      <c r="P173" t="str">
        <f>"DAILY                         "</f>
        <v xml:space="preserve">DAILY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95.47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7.8</v>
      </c>
      <c r="BJ173">
        <v>48</v>
      </c>
      <c r="BK173">
        <v>48</v>
      </c>
      <c r="BL173">
        <v>323.36</v>
      </c>
      <c r="BM173">
        <v>48.5</v>
      </c>
      <c r="BN173">
        <v>371.86</v>
      </c>
      <c r="BO173">
        <v>371.86</v>
      </c>
      <c r="BQ173" t="s">
        <v>432</v>
      </c>
      <c r="BS173" s="3">
        <v>45828</v>
      </c>
      <c r="BT173" s="4">
        <v>0.44791666666666669</v>
      </c>
      <c r="BU173" t="s">
        <v>156</v>
      </c>
      <c r="BV173" t="s">
        <v>83</v>
      </c>
      <c r="BY173">
        <v>120000</v>
      </c>
      <c r="BZ173" t="s">
        <v>131</v>
      </c>
      <c r="CC173" t="s">
        <v>160</v>
      </c>
      <c r="CD173">
        <v>2145</v>
      </c>
      <c r="CE173" t="s">
        <v>87</v>
      </c>
      <c r="CF173" s="3">
        <v>45829</v>
      </c>
      <c r="CI173">
        <v>1</v>
      </c>
      <c r="CJ173">
        <v>1</v>
      </c>
      <c r="CK173">
        <v>41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"009944974113"</f>
        <v>009944974113</v>
      </c>
      <c r="F174" s="3">
        <v>45827</v>
      </c>
      <c r="G174">
        <v>202603</v>
      </c>
      <c r="H174" t="s">
        <v>115</v>
      </c>
      <c r="I174" t="s">
        <v>116</v>
      </c>
      <c r="J174" t="s">
        <v>77</v>
      </c>
      <c r="K174" t="s">
        <v>78</v>
      </c>
      <c r="L174" t="s">
        <v>75</v>
      </c>
      <c r="M174" t="s">
        <v>76</v>
      </c>
      <c r="N174" t="s">
        <v>77</v>
      </c>
      <c r="O174" t="s">
        <v>79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40.409999999999997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10</v>
      </c>
      <c r="BJ174">
        <v>6</v>
      </c>
      <c r="BK174">
        <v>10</v>
      </c>
      <c r="BL174">
        <v>140.26</v>
      </c>
      <c r="BM174">
        <v>21.04</v>
      </c>
      <c r="BN174">
        <v>161.30000000000001</v>
      </c>
      <c r="BO174">
        <v>161.30000000000001</v>
      </c>
      <c r="BQ174" t="s">
        <v>80</v>
      </c>
      <c r="BR174" t="s">
        <v>318</v>
      </c>
      <c r="BS174" s="3">
        <v>45828</v>
      </c>
      <c r="BT174" s="4">
        <v>0.52083333333333337</v>
      </c>
      <c r="BU174" t="s">
        <v>82</v>
      </c>
      <c r="BV174" t="s">
        <v>83</v>
      </c>
      <c r="BY174">
        <v>30000</v>
      </c>
      <c r="BZ174" t="s">
        <v>131</v>
      </c>
      <c r="CA174" t="s">
        <v>85</v>
      </c>
      <c r="CC174" t="s">
        <v>76</v>
      </c>
      <c r="CD174" s="5" t="s">
        <v>86</v>
      </c>
      <c r="CE174" t="s">
        <v>87</v>
      </c>
      <c r="CF174" s="3">
        <v>45828</v>
      </c>
      <c r="CI174">
        <v>1</v>
      </c>
      <c r="CJ174">
        <v>1</v>
      </c>
      <c r="CK174">
        <v>41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"009944778474"</f>
        <v>009944778474</v>
      </c>
      <c r="F175" s="3">
        <v>45827</v>
      </c>
      <c r="G175">
        <v>202603</v>
      </c>
      <c r="H175" t="s">
        <v>115</v>
      </c>
      <c r="I175" t="s">
        <v>116</v>
      </c>
      <c r="J175" t="s">
        <v>77</v>
      </c>
      <c r="K175" t="s">
        <v>78</v>
      </c>
      <c r="L175" t="s">
        <v>273</v>
      </c>
      <c r="M175" t="s">
        <v>274</v>
      </c>
      <c r="N175" t="s">
        <v>77</v>
      </c>
      <c r="O175" t="s">
        <v>79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57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5</v>
      </c>
      <c r="BJ175">
        <v>1.2</v>
      </c>
      <c r="BK175">
        <v>5</v>
      </c>
      <c r="BL175">
        <v>195.42</v>
      </c>
      <c r="BM175">
        <v>29.31</v>
      </c>
      <c r="BN175">
        <v>224.73</v>
      </c>
      <c r="BO175">
        <v>224.73</v>
      </c>
      <c r="BQ175" t="s">
        <v>433</v>
      </c>
      <c r="BR175" t="s">
        <v>136</v>
      </c>
      <c r="BS175" s="3">
        <v>45828</v>
      </c>
      <c r="BT175" s="4">
        <v>0.375</v>
      </c>
      <c r="BU175" t="s">
        <v>275</v>
      </c>
      <c r="BV175" t="s">
        <v>83</v>
      </c>
      <c r="BY175">
        <v>6000</v>
      </c>
      <c r="BZ175" t="s">
        <v>131</v>
      </c>
      <c r="CC175" t="s">
        <v>274</v>
      </c>
      <c r="CD175">
        <v>2940</v>
      </c>
      <c r="CE175" t="s">
        <v>87</v>
      </c>
      <c r="CF175" s="3">
        <v>45832</v>
      </c>
      <c r="CI175">
        <v>1</v>
      </c>
      <c r="CJ175">
        <v>1</v>
      </c>
      <c r="CK175">
        <v>43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"009942133596"</f>
        <v>009942133596</v>
      </c>
      <c r="F176" s="3">
        <v>45827</v>
      </c>
      <c r="G176">
        <v>202603</v>
      </c>
      <c r="H176" t="s">
        <v>115</v>
      </c>
      <c r="I176" t="s">
        <v>116</v>
      </c>
      <c r="J176" t="s">
        <v>77</v>
      </c>
      <c r="K176" t="s">
        <v>78</v>
      </c>
      <c r="L176" t="s">
        <v>109</v>
      </c>
      <c r="M176" t="s">
        <v>110</v>
      </c>
      <c r="N176" t="s">
        <v>434</v>
      </c>
      <c r="O176" t="s">
        <v>79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195.42</v>
      </c>
      <c r="BM176">
        <v>29.31</v>
      </c>
      <c r="BN176">
        <v>224.73</v>
      </c>
      <c r="BO176">
        <v>224.73</v>
      </c>
      <c r="BQ176" t="s">
        <v>111</v>
      </c>
      <c r="BR176" t="s">
        <v>435</v>
      </c>
      <c r="BS176" s="3">
        <v>45828</v>
      </c>
      <c r="BT176" s="4">
        <v>0.61736111111111114</v>
      </c>
      <c r="BU176" t="s">
        <v>436</v>
      </c>
      <c r="BV176" t="s">
        <v>83</v>
      </c>
      <c r="BY176">
        <v>1200</v>
      </c>
      <c r="BZ176" t="s">
        <v>131</v>
      </c>
      <c r="CA176" t="s">
        <v>173</v>
      </c>
      <c r="CC176" t="s">
        <v>110</v>
      </c>
      <c r="CD176" s="5" t="s">
        <v>114</v>
      </c>
      <c r="CE176" t="s">
        <v>87</v>
      </c>
      <c r="CF176" s="3">
        <v>45828</v>
      </c>
      <c r="CI176">
        <v>1</v>
      </c>
      <c r="CJ176">
        <v>1</v>
      </c>
      <c r="CK176">
        <v>43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"009944318199"</f>
        <v>009944318199</v>
      </c>
      <c r="F177" s="3">
        <v>45827</v>
      </c>
      <c r="G177">
        <v>202603</v>
      </c>
      <c r="H177" t="s">
        <v>115</v>
      </c>
      <c r="I177" t="s">
        <v>116</v>
      </c>
      <c r="J177" t="s">
        <v>77</v>
      </c>
      <c r="K177" t="s">
        <v>78</v>
      </c>
      <c r="L177" t="s">
        <v>179</v>
      </c>
      <c r="M177" t="s">
        <v>180</v>
      </c>
      <c r="N177" t="s">
        <v>77</v>
      </c>
      <c r="O177" t="s">
        <v>119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20.9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0.5</v>
      </c>
      <c r="BK177">
        <v>1</v>
      </c>
      <c r="BL177">
        <v>69.5</v>
      </c>
      <c r="BM177">
        <v>10.43</v>
      </c>
      <c r="BN177">
        <v>79.930000000000007</v>
      </c>
      <c r="BO177">
        <v>79.930000000000007</v>
      </c>
      <c r="BQ177" t="s">
        <v>182</v>
      </c>
      <c r="BR177" t="s">
        <v>136</v>
      </c>
      <c r="BS177" s="3">
        <v>45828</v>
      </c>
      <c r="BT177" s="4">
        <v>0.39027777777777778</v>
      </c>
      <c r="BU177" t="s">
        <v>205</v>
      </c>
      <c r="BV177" t="s">
        <v>83</v>
      </c>
      <c r="BY177">
        <v>2400</v>
      </c>
      <c r="BZ177" t="s">
        <v>84</v>
      </c>
      <c r="CA177" t="s">
        <v>184</v>
      </c>
      <c r="CC177" t="s">
        <v>180</v>
      </c>
      <c r="CD177">
        <v>7570</v>
      </c>
      <c r="CE177" t="s">
        <v>87</v>
      </c>
      <c r="CF177" s="3">
        <v>45829</v>
      </c>
      <c r="CI177">
        <v>1</v>
      </c>
      <c r="CJ177">
        <v>1</v>
      </c>
      <c r="CK177">
        <v>21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"009944778478"</f>
        <v>009944778478</v>
      </c>
      <c r="F178" s="3">
        <v>45827</v>
      </c>
      <c r="G178">
        <v>202603</v>
      </c>
      <c r="H178" t="s">
        <v>115</v>
      </c>
      <c r="I178" t="s">
        <v>116</v>
      </c>
      <c r="J178" t="s">
        <v>77</v>
      </c>
      <c r="K178" t="s">
        <v>78</v>
      </c>
      <c r="L178" t="s">
        <v>149</v>
      </c>
      <c r="M178" t="s">
        <v>150</v>
      </c>
      <c r="N178" t="s">
        <v>151</v>
      </c>
      <c r="O178" t="s">
        <v>119</v>
      </c>
      <c r="P178" t="str">
        <f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16.32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4.7</v>
      </c>
      <c r="BJ178">
        <v>4.5999999999999996</v>
      </c>
      <c r="BK178">
        <v>5</v>
      </c>
      <c r="BL178">
        <v>54.28</v>
      </c>
      <c r="BM178">
        <v>8.14</v>
      </c>
      <c r="BN178">
        <v>62.42</v>
      </c>
      <c r="BO178">
        <v>62.42</v>
      </c>
      <c r="BQ178" t="s">
        <v>437</v>
      </c>
      <c r="BR178" t="s">
        <v>127</v>
      </c>
      <c r="BS178" s="3">
        <v>45828</v>
      </c>
      <c r="BT178" s="4">
        <v>0.53472222222222221</v>
      </c>
      <c r="BU178" t="s">
        <v>438</v>
      </c>
      <c r="BV178" t="s">
        <v>88</v>
      </c>
      <c r="BW178" t="s">
        <v>314</v>
      </c>
      <c r="BX178" t="s">
        <v>317</v>
      </c>
      <c r="BY178">
        <v>23091.200000000001</v>
      </c>
      <c r="BZ178" t="s">
        <v>84</v>
      </c>
      <c r="CA178" t="s">
        <v>439</v>
      </c>
      <c r="CC178" t="s">
        <v>150</v>
      </c>
      <c r="CD178">
        <v>1724</v>
      </c>
      <c r="CE178" t="s">
        <v>87</v>
      </c>
      <c r="CF178" s="3">
        <v>45829</v>
      </c>
      <c r="CI178">
        <v>1</v>
      </c>
      <c r="CJ178">
        <v>1</v>
      </c>
      <c r="CK178">
        <v>22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"009942685997"</f>
        <v>009942685997</v>
      </c>
      <c r="F179" s="3">
        <v>45828</v>
      </c>
      <c r="G179">
        <v>202603</v>
      </c>
      <c r="H179" t="s">
        <v>89</v>
      </c>
      <c r="I179" t="s">
        <v>90</v>
      </c>
      <c r="J179" t="s">
        <v>391</v>
      </c>
      <c r="K179" t="s">
        <v>78</v>
      </c>
      <c r="L179" t="s">
        <v>75</v>
      </c>
      <c r="M179" t="s">
        <v>76</v>
      </c>
      <c r="N179" t="s">
        <v>165</v>
      </c>
      <c r="O179" t="s">
        <v>79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44.63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15</v>
      </c>
      <c r="BJ179">
        <v>13.2</v>
      </c>
      <c r="BK179">
        <v>15</v>
      </c>
      <c r="BL179">
        <v>154.29</v>
      </c>
      <c r="BM179">
        <v>23.14</v>
      </c>
      <c r="BN179">
        <v>177.43</v>
      </c>
      <c r="BO179">
        <v>177.43</v>
      </c>
      <c r="BQ179" t="s">
        <v>440</v>
      </c>
      <c r="BR179" t="s">
        <v>393</v>
      </c>
      <c r="BS179" s="3">
        <v>45832</v>
      </c>
      <c r="BT179" s="4">
        <v>0.34722222222222221</v>
      </c>
      <c r="BU179" t="s">
        <v>82</v>
      </c>
      <c r="BV179" t="s">
        <v>88</v>
      </c>
      <c r="BY179">
        <v>66096</v>
      </c>
      <c r="BZ179" t="s">
        <v>131</v>
      </c>
      <c r="CC179" t="s">
        <v>76</v>
      </c>
      <c r="CD179" s="5" t="s">
        <v>86</v>
      </c>
      <c r="CE179" t="s">
        <v>87</v>
      </c>
      <c r="CF179" s="3">
        <v>45832</v>
      </c>
      <c r="CI179">
        <v>1</v>
      </c>
      <c r="CJ179">
        <v>2</v>
      </c>
      <c r="CK179">
        <v>44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"009944797766"</f>
        <v>009944797766</v>
      </c>
      <c r="F180" s="3">
        <v>45828</v>
      </c>
      <c r="G180">
        <v>202603</v>
      </c>
      <c r="H180" t="s">
        <v>179</v>
      </c>
      <c r="I180" t="s">
        <v>180</v>
      </c>
      <c r="J180" t="s">
        <v>77</v>
      </c>
      <c r="K180" t="s">
        <v>78</v>
      </c>
      <c r="L180" t="s">
        <v>159</v>
      </c>
      <c r="M180" t="s">
        <v>160</v>
      </c>
      <c r="N180" t="s">
        <v>77</v>
      </c>
      <c r="O180" t="s">
        <v>79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212.26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7</v>
      </c>
      <c r="BI180">
        <v>78.900000000000006</v>
      </c>
      <c r="BJ180">
        <v>117.1</v>
      </c>
      <c r="BK180">
        <v>118</v>
      </c>
      <c r="BL180">
        <v>711.75</v>
      </c>
      <c r="BM180">
        <v>106.76</v>
      </c>
      <c r="BN180">
        <v>818.51</v>
      </c>
      <c r="BO180">
        <v>818.51</v>
      </c>
      <c r="BQ180" t="s">
        <v>155</v>
      </c>
      <c r="BR180" t="s">
        <v>406</v>
      </c>
      <c r="BS180" s="3">
        <v>45831</v>
      </c>
      <c r="BT180" s="4">
        <v>0.40902777777777777</v>
      </c>
      <c r="BU180" t="s">
        <v>240</v>
      </c>
      <c r="BV180" t="s">
        <v>83</v>
      </c>
      <c r="BY180">
        <v>585608.67000000004</v>
      </c>
      <c r="BZ180" t="s">
        <v>131</v>
      </c>
      <c r="CC180" t="s">
        <v>160</v>
      </c>
      <c r="CD180">
        <v>2196</v>
      </c>
      <c r="CE180" t="s">
        <v>87</v>
      </c>
      <c r="CF180" s="3">
        <v>45832</v>
      </c>
      <c r="CI180">
        <v>3</v>
      </c>
      <c r="CJ180">
        <v>1</v>
      </c>
      <c r="CK180">
        <v>41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"009944820976"</f>
        <v>009944820976</v>
      </c>
      <c r="F181" s="3">
        <v>45828</v>
      </c>
      <c r="G181">
        <v>202603</v>
      </c>
      <c r="H181" t="s">
        <v>75</v>
      </c>
      <c r="I181" t="s">
        <v>76</v>
      </c>
      <c r="J181" t="s">
        <v>77</v>
      </c>
      <c r="K181" t="s">
        <v>78</v>
      </c>
      <c r="L181" t="s">
        <v>159</v>
      </c>
      <c r="M181" t="s">
        <v>160</v>
      </c>
      <c r="N181" t="s">
        <v>77</v>
      </c>
      <c r="O181" t="s">
        <v>79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364.08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10</v>
      </c>
      <c r="BI181">
        <v>202</v>
      </c>
      <c r="BJ181">
        <v>208.9</v>
      </c>
      <c r="BK181">
        <v>209</v>
      </c>
      <c r="BL181">
        <v>1216.6500000000001</v>
      </c>
      <c r="BM181">
        <v>182.5</v>
      </c>
      <c r="BN181">
        <v>1399.15</v>
      </c>
      <c r="BO181">
        <v>1399.15</v>
      </c>
      <c r="BQ181" t="s">
        <v>155</v>
      </c>
      <c r="BR181" t="s">
        <v>80</v>
      </c>
      <c r="BS181" s="3">
        <v>45831</v>
      </c>
      <c r="BT181" s="4">
        <v>0.40902777777777777</v>
      </c>
      <c r="BU181" t="s">
        <v>240</v>
      </c>
      <c r="BV181" t="s">
        <v>83</v>
      </c>
      <c r="BY181">
        <v>699386</v>
      </c>
      <c r="BZ181" t="s">
        <v>131</v>
      </c>
      <c r="CC181" t="s">
        <v>160</v>
      </c>
      <c r="CD181">
        <v>2196</v>
      </c>
      <c r="CE181" t="s">
        <v>87</v>
      </c>
      <c r="CF181" s="3">
        <v>45832</v>
      </c>
      <c r="CI181">
        <v>1</v>
      </c>
      <c r="CJ181">
        <v>1</v>
      </c>
      <c r="CK181">
        <v>41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"009944820974"</f>
        <v>009944820974</v>
      </c>
      <c r="F182" s="3">
        <v>45828</v>
      </c>
      <c r="G182">
        <v>202603</v>
      </c>
      <c r="H182" t="s">
        <v>75</v>
      </c>
      <c r="I182" t="s">
        <v>76</v>
      </c>
      <c r="J182" t="s">
        <v>77</v>
      </c>
      <c r="K182" t="s">
        <v>78</v>
      </c>
      <c r="L182" t="s">
        <v>89</v>
      </c>
      <c r="M182" t="s">
        <v>90</v>
      </c>
      <c r="N182" t="s">
        <v>105</v>
      </c>
      <c r="O182" t="s">
        <v>79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44.63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154.29</v>
      </c>
      <c r="BM182">
        <v>23.14</v>
      </c>
      <c r="BN182">
        <v>177.43</v>
      </c>
      <c r="BO182">
        <v>177.43</v>
      </c>
      <c r="BQ182" t="s">
        <v>92</v>
      </c>
      <c r="BR182" t="s">
        <v>80</v>
      </c>
      <c r="BS182" s="3">
        <v>45831</v>
      </c>
      <c r="BT182" s="4">
        <v>0.47430555555555554</v>
      </c>
      <c r="BU182" t="s">
        <v>97</v>
      </c>
      <c r="BV182" t="s">
        <v>83</v>
      </c>
      <c r="BY182">
        <v>1200</v>
      </c>
      <c r="BZ182" t="s">
        <v>131</v>
      </c>
      <c r="CA182" t="s">
        <v>234</v>
      </c>
      <c r="CC182" t="s">
        <v>90</v>
      </c>
      <c r="CD182" s="5" t="s">
        <v>95</v>
      </c>
      <c r="CE182" t="s">
        <v>87</v>
      </c>
      <c r="CF182" s="3">
        <v>45832</v>
      </c>
      <c r="CI182">
        <v>1</v>
      </c>
      <c r="CJ182">
        <v>1</v>
      </c>
      <c r="CK182">
        <v>44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"009944797767"</f>
        <v>009944797767</v>
      </c>
      <c r="F183" s="3">
        <v>45828</v>
      </c>
      <c r="G183">
        <v>202603</v>
      </c>
      <c r="H183" t="s">
        <v>179</v>
      </c>
      <c r="I183" t="s">
        <v>180</v>
      </c>
      <c r="J183" t="s">
        <v>77</v>
      </c>
      <c r="K183" t="s">
        <v>78</v>
      </c>
      <c r="L183" t="s">
        <v>75</v>
      </c>
      <c r="M183" t="s">
        <v>76</v>
      </c>
      <c r="N183" t="s">
        <v>77</v>
      </c>
      <c r="O183" t="s">
        <v>79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50.42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8.5</v>
      </c>
      <c r="BJ183">
        <v>20.6</v>
      </c>
      <c r="BK183">
        <v>21</v>
      </c>
      <c r="BL183">
        <v>173.55</v>
      </c>
      <c r="BM183">
        <v>26.03</v>
      </c>
      <c r="BN183">
        <v>199.58</v>
      </c>
      <c r="BO183">
        <v>199.58</v>
      </c>
      <c r="BQ183" t="s">
        <v>98</v>
      </c>
      <c r="BR183" t="s">
        <v>246</v>
      </c>
      <c r="BS183" s="3">
        <v>45831</v>
      </c>
      <c r="BT183" s="4">
        <v>0.39305555555555555</v>
      </c>
      <c r="BU183" t="s">
        <v>82</v>
      </c>
      <c r="BV183" t="s">
        <v>83</v>
      </c>
      <c r="BY183">
        <v>103161.58</v>
      </c>
      <c r="BZ183" t="s">
        <v>131</v>
      </c>
      <c r="CA183" t="s">
        <v>85</v>
      </c>
      <c r="CC183" t="s">
        <v>76</v>
      </c>
      <c r="CD183" s="5" t="s">
        <v>132</v>
      </c>
      <c r="CE183" t="s">
        <v>87</v>
      </c>
      <c r="CF183" s="3">
        <v>45831</v>
      </c>
      <c r="CI183">
        <v>3</v>
      </c>
      <c r="CJ183">
        <v>1</v>
      </c>
      <c r="CK183">
        <v>41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"009944974131"</f>
        <v>009944974131</v>
      </c>
      <c r="F184" s="3">
        <v>45828</v>
      </c>
      <c r="G184">
        <v>202603</v>
      </c>
      <c r="H184" t="s">
        <v>115</v>
      </c>
      <c r="I184" t="s">
        <v>116</v>
      </c>
      <c r="J184" t="s">
        <v>77</v>
      </c>
      <c r="K184" t="s">
        <v>78</v>
      </c>
      <c r="L184" t="s">
        <v>75</v>
      </c>
      <c r="M184" t="s">
        <v>76</v>
      </c>
      <c r="N184" t="s">
        <v>77</v>
      </c>
      <c r="O184" t="s">
        <v>79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232.28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5</v>
      </c>
      <c r="BJ184">
        <v>129.6</v>
      </c>
      <c r="BK184">
        <v>130</v>
      </c>
      <c r="BL184">
        <v>778.33</v>
      </c>
      <c r="BM184">
        <v>116.75</v>
      </c>
      <c r="BN184">
        <v>895.08</v>
      </c>
      <c r="BO184">
        <v>895.08</v>
      </c>
      <c r="BQ184" t="s">
        <v>80</v>
      </c>
      <c r="BR184" t="s">
        <v>318</v>
      </c>
      <c r="BS184" s="3">
        <v>45831</v>
      </c>
      <c r="BT184" s="4">
        <v>0.39305555555555555</v>
      </c>
      <c r="BU184" t="s">
        <v>82</v>
      </c>
      <c r="BV184" t="s">
        <v>83</v>
      </c>
      <c r="BY184">
        <v>648000</v>
      </c>
      <c r="BZ184" t="s">
        <v>131</v>
      </c>
      <c r="CA184" t="s">
        <v>85</v>
      </c>
      <c r="CC184" t="s">
        <v>76</v>
      </c>
      <c r="CD184" s="5" t="s">
        <v>86</v>
      </c>
      <c r="CE184" t="s">
        <v>87</v>
      </c>
      <c r="CF184" s="3">
        <v>45831</v>
      </c>
      <c r="CI184">
        <v>1</v>
      </c>
      <c r="CJ184">
        <v>1</v>
      </c>
      <c r="CK184">
        <v>41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"009944974134"</f>
        <v>009944974134</v>
      </c>
      <c r="F185" s="3">
        <v>45828</v>
      </c>
      <c r="G185">
        <v>202603</v>
      </c>
      <c r="H185" t="s">
        <v>115</v>
      </c>
      <c r="I185" t="s">
        <v>116</v>
      </c>
      <c r="J185" t="s">
        <v>77</v>
      </c>
      <c r="K185" t="s">
        <v>78</v>
      </c>
      <c r="L185" t="s">
        <v>75</v>
      </c>
      <c r="M185" t="s">
        <v>76</v>
      </c>
      <c r="N185" t="s">
        <v>77</v>
      </c>
      <c r="O185" t="s">
        <v>79</v>
      </c>
      <c r="P185" t="str">
        <f>"SMALL SPARES                  "</f>
        <v xml:space="preserve">SMALL SPARES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40.409999999999997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140.26</v>
      </c>
      <c r="BM185">
        <v>21.04</v>
      </c>
      <c r="BN185">
        <v>161.30000000000001</v>
      </c>
      <c r="BO185">
        <v>161.30000000000001</v>
      </c>
      <c r="BQ185" t="s">
        <v>80</v>
      </c>
      <c r="BR185" t="s">
        <v>318</v>
      </c>
      <c r="BS185" s="3">
        <v>45831</v>
      </c>
      <c r="BT185" s="4">
        <v>0.39305555555555555</v>
      </c>
      <c r="BU185" t="s">
        <v>82</v>
      </c>
      <c r="BV185" t="s">
        <v>83</v>
      </c>
      <c r="BY185">
        <v>1200</v>
      </c>
      <c r="BZ185" t="s">
        <v>131</v>
      </c>
      <c r="CA185" t="s">
        <v>85</v>
      </c>
      <c r="CC185" t="s">
        <v>76</v>
      </c>
      <c r="CD185" s="5" t="s">
        <v>86</v>
      </c>
      <c r="CE185" t="s">
        <v>87</v>
      </c>
      <c r="CF185" s="3">
        <v>45831</v>
      </c>
      <c r="CI185">
        <v>1</v>
      </c>
      <c r="CJ185">
        <v>1</v>
      </c>
      <c r="CK185">
        <v>41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"009944974114"</f>
        <v>009944974114</v>
      </c>
      <c r="F186" s="3">
        <v>45828</v>
      </c>
      <c r="G186">
        <v>202603</v>
      </c>
      <c r="H186" t="s">
        <v>115</v>
      </c>
      <c r="I186" t="s">
        <v>116</v>
      </c>
      <c r="J186" t="s">
        <v>77</v>
      </c>
      <c r="K186" t="s">
        <v>78</v>
      </c>
      <c r="L186" t="s">
        <v>157</v>
      </c>
      <c r="M186" t="s">
        <v>158</v>
      </c>
      <c r="N186" t="s">
        <v>77</v>
      </c>
      <c r="O186" t="s">
        <v>79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57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16.739999999999998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4.4000000000000004</v>
      </c>
      <c r="BJ186">
        <v>12.1</v>
      </c>
      <c r="BK186">
        <v>13</v>
      </c>
      <c r="BL186">
        <v>212.16</v>
      </c>
      <c r="BM186">
        <v>31.82</v>
      </c>
      <c r="BN186">
        <v>243.98</v>
      </c>
      <c r="BO186">
        <v>243.98</v>
      </c>
      <c r="BQ186" t="s">
        <v>355</v>
      </c>
      <c r="BR186" t="s">
        <v>318</v>
      </c>
      <c r="BS186" s="3">
        <v>45835</v>
      </c>
      <c r="BT186" s="4">
        <v>0.3611111111111111</v>
      </c>
      <c r="BU186" t="s">
        <v>356</v>
      </c>
      <c r="BV186" t="s">
        <v>88</v>
      </c>
      <c r="BY186">
        <v>60288.800000000003</v>
      </c>
      <c r="BZ186" t="s">
        <v>441</v>
      </c>
      <c r="CC186" t="s">
        <v>158</v>
      </c>
      <c r="CD186">
        <v>2745</v>
      </c>
      <c r="CE186" t="s">
        <v>87</v>
      </c>
      <c r="CI186">
        <v>1</v>
      </c>
      <c r="CJ186">
        <v>5</v>
      </c>
      <c r="CK186">
        <v>43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"009944974132"</f>
        <v>009944974132</v>
      </c>
      <c r="F187" s="3">
        <v>45828</v>
      </c>
      <c r="G187">
        <v>202603</v>
      </c>
      <c r="H187" t="s">
        <v>115</v>
      </c>
      <c r="I187" t="s">
        <v>116</v>
      </c>
      <c r="J187" t="s">
        <v>77</v>
      </c>
      <c r="K187" t="s">
        <v>78</v>
      </c>
      <c r="L187" t="s">
        <v>442</v>
      </c>
      <c r="M187" t="s">
        <v>443</v>
      </c>
      <c r="N187" t="s">
        <v>444</v>
      </c>
      <c r="O187" t="s">
        <v>79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40.409999999999997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10.4</v>
      </c>
      <c r="BJ187">
        <v>11.4</v>
      </c>
      <c r="BK187">
        <v>12</v>
      </c>
      <c r="BL187">
        <v>140.26</v>
      </c>
      <c r="BM187">
        <v>21.04</v>
      </c>
      <c r="BN187">
        <v>161.30000000000001</v>
      </c>
      <c r="BO187">
        <v>161.30000000000001</v>
      </c>
      <c r="BQ187" t="s">
        <v>445</v>
      </c>
      <c r="BR187" t="s">
        <v>318</v>
      </c>
      <c r="BS187" s="3">
        <v>45831</v>
      </c>
      <c r="BT187" s="4">
        <v>0.50555555555555554</v>
      </c>
      <c r="BU187" t="s">
        <v>446</v>
      </c>
      <c r="BV187" t="s">
        <v>83</v>
      </c>
      <c r="BY187">
        <v>56858.400000000001</v>
      </c>
      <c r="BZ187" t="s">
        <v>131</v>
      </c>
      <c r="CA187" t="s">
        <v>447</v>
      </c>
      <c r="CC187" t="s">
        <v>443</v>
      </c>
      <c r="CD187" s="5" t="s">
        <v>448</v>
      </c>
      <c r="CE187" t="s">
        <v>87</v>
      </c>
      <c r="CF187" s="3">
        <v>45831</v>
      </c>
      <c r="CI187">
        <v>1</v>
      </c>
      <c r="CJ187">
        <v>1</v>
      </c>
      <c r="CK187">
        <v>41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"009944645827"</f>
        <v>009944645827</v>
      </c>
      <c r="F188" s="3">
        <v>45831</v>
      </c>
      <c r="G188">
        <v>202603</v>
      </c>
      <c r="H188" t="s">
        <v>133</v>
      </c>
      <c r="I188" t="s">
        <v>134</v>
      </c>
      <c r="J188" t="s">
        <v>77</v>
      </c>
      <c r="K188" t="s">
        <v>78</v>
      </c>
      <c r="L188" t="s">
        <v>159</v>
      </c>
      <c r="M188" t="s">
        <v>160</v>
      </c>
      <c r="N188" t="s">
        <v>77</v>
      </c>
      <c r="O188" t="s">
        <v>79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330.64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3</v>
      </c>
      <c r="BI188">
        <v>33</v>
      </c>
      <c r="BJ188">
        <v>108.1</v>
      </c>
      <c r="BK188">
        <v>109</v>
      </c>
      <c r="BL188">
        <v>1105.44</v>
      </c>
      <c r="BM188">
        <v>165.82</v>
      </c>
      <c r="BN188">
        <v>1271.26</v>
      </c>
      <c r="BO188">
        <v>1271.26</v>
      </c>
      <c r="BQ188" t="s">
        <v>155</v>
      </c>
      <c r="BR188" t="s">
        <v>135</v>
      </c>
      <c r="BS188" s="3">
        <v>45832</v>
      </c>
      <c r="BT188" s="4">
        <v>0.41666666666666669</v>
      </c>
      <c r="BU188" t="s">
        <v>405</v>
      </c>
      <c r="BV188" t="s">
        <v>83</v>
      </c>
      <c r="BY188">
        <v>540450</v>
      </c>
      <c r="BZ188" t="s">
        <v>131</v>
      </c>
      <c r="CC188" t="s">
        <v>160</v>
      </c>
      <c r="CD188">
        <v>2145</v>
      </c>
      <c r="CE188" t="s">
        <v>449</v>
      </c>
      <c r="CF188" s="3">
        <v>45832</v>
      </c>
      <c r="CI188">
        <v>1</v>
      </c>
      <c r="CJ188">
        <v>1</v>
      </c>
      <c r="CK188">
        <v>43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"009944645830"</f>
        <v>009944645830</v>
      </c>
      <c r="F189" s="3">
        <v>45831</v>
      </c>
      <c r="G189">
        <v>202603</v>
      </c>
      <c r="H189" t="s">
        <v>133</v>
      </c>
      <c r="I189" t="s">
        <v>134</v>
      </c>
      <c r="J189" t="s">
        <v>77</v>
      </c>
      <c r="K189" t="s">
        <v>78</v>
      </c>
      <c r="L189" t="s">
        <v>157</v>
      </c>
      <c r="M189" t="s">
        <v>158</v>
      </c>
      <c r="N189" t="s">
        <v>77</v>
      </c>
      <c r="O189" t="s">
        <v>79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57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16.739999999999998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212.16</v>
      </c>
      <c r="BM189">
        <v>31.82</v>
      </c>
      <c r="BN189">
        <v>243.98</v>
      </c>
      <c r="BO189">
        <v>243.98</v>
      </c>
      <c r="BQ189" t="s">
        <v>161</v>
      </c>
      <c r="BR189" t="s">
        <v>135</v>
      </c>
      <c r="BS189" s="3">
        <v>45835</v>
      </c>
      <c r="BT189" s="4">
        <v>0.3611111111111111</v>
      </c>
      <c r="BU189" t="s">
        <v>450</v>
      </c>
      <c r="BV189" t="s">
        <v>83</v>
      </c>
      <c r="BY189">
        <v>1200</v>
      </c>
      <c r="BZ189" t="s">
        <v>451</v>
      </c>
      <c r="CC189" t="s">
        <v>158</v>
      </c>
      <c r="CD189">
        <v>2745</v>
      </c>
      <c r="CE189" t="s">
        <v>449</v>
      </c>
      <c r="CI189">
        <v>1</v>
      </c>
      <c r="CJ189">
        <v>4</v>
      </c>
      <c r="CK189">
        <v>43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"009944645829"</f>
        <v>009944645829</v>
      </c>
      <c r="F190" s="3">
        <v>45831</v>
      </c>
      <c r="G190">
        <v>202603</v>
      </c>
      <c r="H190" t="s">
        <v>133</v>
      </c>
      <c r="I190" t="s">
        <v>134</v>
      </c>
      <c r="J190" t="s">
        <v>77</v>
      </c>
      <c r="K190" t="s">
        <v>78</v>
      </c>
      <c r="L190" t="s">
        <v>241</v>
      </c>
      <c r="M190" t="s">
        <v>242</v>
      </c>
      <c r="N190" t="s">
        <v>77</v>
      </c>
      <c r="O190" t="s">
        <v>79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57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195.42</v>
      </c>
      <c r="BM190">
        <v>29.31</v>
      </c>
      <c r="BN190">
        <v>224.73</v>
      </c>
      <c r="BO190">
        <v>224.73</v>
      </c>
      <c r="BQ190" t="s">
        <v>452</v>
      </c>
      <c r="BR190" t="s">
        <v>135</v>
      </c>
      <c r="BS190" s="3">
        <v>45832</v>
      </c>
      <c r="BT190" s="4">
        <v>0.39583333333333331</v>
      </c>
      <c r="BU190" t="s">
        <v>453</v>
      </c>
      <c r="BV190" t="s">
        <v>83</v>
      </c>
      <c r="BY190">
        <v>1200</v>
      </c>
      <c r="BZ190" t="s">
        <v>200</v>
      </c>
      <c r="CC190" t="s">
        <v>242</v>
      </c>
      <c r="CD190">
        <v>2571</v>
      </c>
      <c r="CE190" t="s">
        <v>449</v>
      </c>
      <c r="CF190" s="3">
        <v>45833</v>
      </c>
      <c r="CI190">
        <v>1</v>
      </c>
      <c r="CJ190">
        <v>1</v>
      </c>
      <c r="CK190">
        <v>43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"009944797768"</f>
        <v>009944797768</v>
      </c>
      <c r="F191" s="3">
        <v>45831</v>
      </c>
      <c r="G191">
        <v>202603</v>
      </c>
      <c r="H191" t="s">
        <v>179</v>
      </c>
      <c r="I191" t="s">
        <v>180</v>
      </c>
      <c r="J191" t="s">
        <v>77</v>
      </c>
      <c r="K191" t="s">
        <v>78</v>
      </c>
      <c r="L191" t="s">
        <v>149</v>
      </c>
      <c r="M191" t="s">
        <v>150</v>
      </c>
      <c r="N191" t="s">
        <v>151</v>
      </c>
      <c r="O191" t="s">
        <v>79</v>
      </c>
      <c r="P191" t="str">
        <f>"NA                            "</f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40.409999999999997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0.1</v>
      </c>
      <c r="BJ191">
        <v>0.6</v>
      </c>
      <c r="BK191">
        <v>1</v>
      </c>
      <c r="BL191">
        <v>140.26</v>
      </c>
      <c r="BM191">
        <v>21.04</v>
      </c>
      <c r="BN191">
        <v>161.30000000000001</v>
      </c>
      <c r="BO191">
        <v>161.30000000000001</v>
      </c>
      <c r="BQ191" t="s">
        <v>303</v>
      </c>
      <c r="BR191" t="s">
        <v>246</v>
      </c>
      <c r="BS191" s="3">
        <v>45833</v>
      </c>
      <c r="BT191" s="4">
        <v>0.51111111111111107</v>
      </c>
      <c r="BU191" t="s">
        <v>153</v>
      </c>
      <c r="BV191" t="s">
        <v>83</v>
      </c>
      <c r="BY191">
        <v>2768.32</v>
      </c>
      <c r="BZ191" t="s">
        <v>131</v>
      </c>
      <c r="CA191" t="s">
        <v>154</v>
      </c>
      <c r="CC191" t="s">
        <v>150</v>
      </c>
      <c r="CD191">
        <v>1725</v>
      </c>
      <c r="CE191" t="s">
        <v>228</v>
      </c>
      <c r="CF191" s="3">
        <v>45833</v>
      </c>
      <c r="CI191">
        <v>3</v>
      </c>
      <c r="CJ191">
        <v>2</v>
      </c>
      <c r="CK191">
        <v>41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"009944968564"</f>
        <v>009944968564</v>
      </c>
      <c r="F192" s="3">
        <v>45831</v>
      </c>
      <c r="G192">
        <v>202603</v>
      </c>
      <c r="H192" t="s">
        <v>115</v>
      </c>
      <c r="I192" t="s">
        <v>116</v>
      </c>
      <c r="J192" t="s">
        <v>77</v>
      </c>
      <c r="K192" t="s">
        <v>78</v>
      </c>
      <c r="L192" t="s">
        <v>209</v>
      </c>
      <c r="M192" t="s">
        <v>210</v>
      </c>
      <c r="N192" t="s">
        <v>77</v>
      </c>
      <c r="O192" t="s">
        <v>79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57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0.9</v>
      </c>
      <c r="BJ192">
        <v>2.2999999999999998</v>
      </c>
      <c r="BK192">
        <v>3</v>
      </c>
      <c r="BL192">
        <v>195.42</v>
      </c>
      <c r="BM192">
        <v>29.31</v>
      </c>
      <c r="BN192">
        <v>224.73</v>
      </c>
      <c r="BO192">
        <v>224.73</v>
      </c>
      <c r="BQ192" t="s">
        <v>211</v>
      </c>
      <c r="BS192" s="3">
        <v>45832</v>
      </c>
      <c r="BT192" s="4">
        <v>0.42916666666666664</v>
      </c>
      <c r="BU192" t="s">
        <v>212</v>
      </c>
      <c r="BV192" t="s">
        <v>83</v>
      </c>
      <c r="BY192">
        <v>11749.92</v>
      </c>
      <c r="BZ192" t="s">
        <v>131</v>
      </c>
      <c r="CA192" t="s">
        <v>213</v>
      </c>
      <c r="CC192" t="s">
        <v>210</v>
      </c>
      <c r="CD192">
        <v>1034</v>
      </c>
      <c r="CE192" t="s">
        <v>87</v>
      </c>
      <c r="CF192" s="3">
        <v>45832</v>
      </c>
      <c r="CI192">
        <v>1</v>
      </c>
      <c r="CJ192">
        <v>1</v>
      </c>
      <c r="CK192">
        <v>43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"009944974130"</f>
        <v>009944974130</v>
      </c>
      <c r="F193" s="3">
        <v>45831</v>
      </c>
      <c r="G193">
        <v>202603</v>
      </c>
      <c r="H193" t="s">
        <v>115</v>
      </c>
      <c r="I193" t="s">
        <v>116</v>
      </c>
      <c r="J193" t="s">
        <v>77</v>
      </c>
      <c r="K193" t="s">
        <v>78</v>
      </c>
      <c r="L193" t="s">
        <v>75</v>
      </c>
      <c r="M193" t="s">
        <v>76</v>
      </c>
      <c r="N193" t="s">
        <v>77</v>
      </c>
      <c r="O193" t="s">
        <v>79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400.79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137</v>
      </c>
      <c r="BJ193">
        <v>230.4</v>
      </c>
      <c r="BK193">
        <v>231</v>
      </c>
      <c r="BL193">
        <v>1338.72</v>
      </c>
      <c r="BM193">
        <v>200.81</v>
      </c>
      <c r="BN193">
        <v>1539.53</v>
      </c>
      <c r="BO193">
        <v>1539.53</v>
      </c>
      <c r="BQ193" t="s">
        <v>80</v>
      </c>
      <c r="BS193" s="3">
        <v>45832</v>
      </c>
      <c r="BT193" s="4">
        <v>0.34722222222222221</v>
      </c>
      <c r="BU193" t="s">
        <v>223</v>
      </c>
      <c r="BV193" t="s">
        <v>83</v>
      </c>
      <c r="BY193">
        <v>1152000</v>
      </c>
      <c r="BZ193" t="s">
        <v>131</v>
      </c>
      <c r="CC193" t="s">
        <v>76</v>
      </c>
      <c r="CD193" s="5" t="s">
        <v>132</v>
      </c>
      <c r="CE193" t="s">
        <v>87</v>
      </c>
      <c r="CF193" s="3">
        <v>45832</v>
      </c>
      <c r="CI193">
        <v>1</v>
      </c>
      <c r="CJ193">
        <v>1</v>
      </c>
      <c r="CK193">
        <v>41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"009944974237"</f>
        <v>009944974237</v>
      </c>
      <c r="F194" s="3">
        <v>45831</v>
      </c>
      <c r="G194">
        <v>202603</v>
      </c>
      <c r="H194" t="s">
        <v>115</v>
      </c>
      <c r="I194" t="s">
        <v>116</v>
      </c>
      <c r="J194" t="s">
        <v>77</v>
      </c>
      <c r="K194" t="s">
        <v>78</v>
      </c>
      <c r="L194" t="s">
        <v>124</v>
      </c>
      <c r="M194" t="s">
        <v>125</v>
      </c>
      <c r="N194" t="s">
        <v>77</v>
      </c>
      <c r="O194" t="s">
        <v>119</v>
      </c>
      <c r="P194" t="str">
        <f>"LOCKS                         "</f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20.9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69.5</v>
      </c>
      <c r="BM194">
        <v>10.43</v>
      </c>
      <c r="BN194">
        <v>79.930000000000007</v>
      </c>
      <c r="BO194">
        <v>79.930000000000007</v>
      </c>
      <c r="BQ194" t="s">
        <v>126</v>
      </c>
      <c r="BR194" t="s">
        <v>136</v>
      </c>
      <c r="BS194" s="3">
        <v>45832</v>
      </c>
      <c r="BT194" s="4">
        <v>0.38333333333333336</v>
      </c>
      <c r="BU194" t="s">
        <v>128</v>
      </c>
      <c r="BV194" t="s">
        <v>83</v>
      </c>
      <c r="BY194">
        <v>1200</v>
      </c>
      <c r="BZ194" t="s">
        <v>84</v>
      </c>
      <c r="CA194" t="s">
        <v>129</v>
      </c>
      <c r="CC194" t="s">
        <v>125</v>
      </c>
      <c r="CD194">
        <v>4017</v>
      </c>
      <c r="CE194" t="s">
        <v>87</v>
      </c>
      <c r="CF194" s="3">
        <v>45832</v>
      </c>
      <c r="CI194">
        <v>1</v>
      </c>
      <c r="CJ194">
        <v>1</v>
      </c>
      <c r="CK194">
        <v>21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"009944898134"</f>
        <v>009944898134</v>
      </c>
      <c r="F195" s="3">
        <v>45831</v>
      </c>
      <c r="G195">
        <v>202603</v>
      </c>
      <c r="H195" t="s">
        <v>117</v>
      </c>
      <c r="I195" t="s">
        <v>118</v>
      </c>
      <c r="J195" t="s">
        <v>174</v>
      </c>
      <c r="K195" t="s">
        <v>78</v>
      </c>
      <c r="L195" t="s">
        <v>115</v>
      </c>
      <c r="M195" t="s">
        <v>116</v>
      </c>
      <c r="N195" t="s">
        <v>175</v>
      </c>
      <c r="O195" t="s">
        <v>454</v>
      </c>
      <c r="P195" t="str">
        <f>"PLZ2404164838                 "</f>
        <v xml:space="preserve">PLZ2404164838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39.19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130.32</v>
      </c>
      <c r="BM195">
        <v>19.55</v>
      </c>
      <c r="BN195">
        <v>149.87</v>
      </c>
      <c r="BO195">
        <v>149.87</v>
      </c>
      <c r="BQ195" t="s">
        <v>455</v>
      </c>
      <c r="BR195" t="s">
        <v>177</v>
      </c>
      <c r="BS195" s="3">
        <v>45832</v>
      </c>
      <c r="BT195" s="4">
        <v>0.54652777777777772</v>
      </c>
      <c r="BU195" t="s">
        <v>456</v>
      </c>
      <c r="BV195" t="s">
        <v>83</v>
      </c>
      <c r="BY195">
        <v>1200</v>
      </c>
      <c r="BZ195" t="s">
        <v>131</v>
      </c>
      <c r="CA195" t="s">
        <v>168</v>
      </c>
      <c r="CC195" t="s">
        <v>116</v>
      </c>
      <c r="CD195">
        <v>2146</v>
      </c>
      <c r="CE195" t="s">
        <v>87</v>
      </c>
      <c r="CF195" s="3">
        <v>45833</v>
      </c>
      <c r="CI195">
        <v>1</v>
      </c>
      <c r="CJ195">
        <v>1</v>
      </c>
      <c r="CK195">
        <v>31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"080011550189"</f>
        <v>080011550189</v>
      </c>
      <c r="F196" s="3">
        <v>45832</v>
      </c>
      <c r="G196">
        <v>202603</v>
      </c>
      <c r="H196" t="s">
        <v>149</v>
      </c>
      <c r="I196" t="s">
        <v>150</v>
      </c>
      <c r="J196" t="s">
        <v>226</v>
      </c>
      <c r="K196" t="s">
        <v>78</v>
      </c>
      <c r="L196" t="s">
        <v>159</v>
      </c>
      <c r="M196" t="s">
        <v>160</v>
      </c>
      <c r="N196" t="s">
        <v>238</v>
      </c>
      <c r="O196" t="s">
        <v>119</v>
      </c>
      <c r="P196" t="str">
        <f>"-                             "</f>
        <v xml:space="preserve">-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16.32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0.9</v>
      </c>
      <c r="BJ196">
        <v>3.1</v>
      </c>
      <c r="BK196">
        <v>4</v>
      </c>
      <c r="BL196">
        <v>54.28</v>
      </c>
      <c r="BM196">
        <v>8.14</v>
      </c>
      <c r="BN196">
        <v>62.42</v>
      </c>
      <c r="BO196">
        <v>62.42</v>
      </c>
      <c r="BP196" t="s">
        <v>228</v>
      </c>
      <c r="BQ196" t="s">
        <v>432</v>
      </c>
      <c r="BR196" t="s">
        <v>230</v>
      </c>
      <c r="BS196" s="3">
        <v>45833</v>
      </c>
      <c r="BT196" s="4">
        <v>0.4236111111111111</v>
      </c>
      <c r="BU196" t="s">
        <v>457</v>
      </c>
      <c r="BV196" t="s">
        <v>83</v>
      </c>
      <c r="BY196">
        <v>15601.56</v>
      </c>
      <c r="BZ196" t="s">
        <v>84</v>
      </c>
      <c r="CC196" t="s">
        <v>160</v>
      </c>
      <c r="CD196">
        <v>2196</v>
      </c>
      <c r="CE196" t="s">
        <v>231</v>
      </c>
      <c r="CF196" s="3">
        <v>45834</v>
      </c>
      <c r="CI196">
        <v>1</v>
      </c>
      <c r="CJ196">
        <v>1</v>
      </c>
      <c r="CK196">
        <v>22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"080011550418"</f>
        <v>080011550418</v>
      </c>
      <c r="F197" s="3">
        <v>45832</v>
      </c>
      <c r="G197">
        <v>202603</v>
      </c>
      <c r="H197" t="s">
        <v>149</v>
      </c>
      <c r="I197" t="s">
        <v>150</v>
      </c>
      <c r="J197" t="s">
        <v>226</v>
      </c>
      <c r="K197" t="s">
        <v>78</v>
      </c>
      <c r="L197" t="s">
        <v>192</v>
      </c>
      <c r="M197" t="s">
        <v>193</v>
      </c>
      <c r="N197" t="s">
        <v>77</v>
      </c>
      <c r="O197" t="s">
        <v>119</v>
      </c>
      <c r="P197" t="str">
        <f>"Locks                         "</f>
        <v xml:space="preserve">Locks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20.9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1.2</v>
      </c>
      <c r="BK197">
        <v>1.5</v>
      </c>
      <c r="BL197">
        <v>69.5</v>
      </c>
      <c r="BM197">
        <v>10.43</v>
      </c>
      <c r="BN197">
        <v>79.930000000000007</v>
      </c>
      <c r="BO197">
        <v>79.930000000000007</v>
      </c>
      <c r="BP197" t="s">
        <v>458</v>
      </c>
      <c r="BQ197" t="s">
        <v>195</v>
      </c>
      <c r="BR197" t="s">
        <v>230</v>
      </c>
      <c r="BS197" s="3">
        <v>45834</v>
      </c>
      <c r="BT197" s="4">
        <v>0.41666666666666669</v>
      </c>
      <c r="BU197" t="s">
        <v>459</v>
      </c>
      <c r="BV197" t="s">
        <v>88</v>
      </c>
      <c r="BW197" t="s">
        <v>189</v>
      </c>
      <c r="BX197" t="s">
        <v>327</v>
      </c>
      <c r="BY197">
        <v>6000</v>
      </c>
      <c r="BZ197" t="s">
        <v>84</v>
      </c>
      <c r="CC197" t="s">
        <v>193</v>
      </c>
      <c r="CD197">
        <v>5206</v>
      </c>
      <c r="CE197" t="s">
        <v>231</v>
      </c>
      <c r="CF197" s="3">
        <v>45834</v>
      </c>
      <c r="CI197">
        <v>1</v>
      </c>
      <c r="CJ197">
        <v>2</v>
      </c>
      <c r="CK197">
        <v>21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"009944830172"</f>
        <v>009944830172</v>
      </c>
      <c r="F198" s="3">
        <v>45832</v>
      </c>
      <c r="G198">
        <v>202603</v>
      </c>
      <c r="H198" t="s">
        <v>163</v>
      </c>
      <c r="I198" t="s">
        <v>164</v>
      </c>
      <c r="J198" t="s">
        <v>165</v>
      </c>
      <c r="K198" t="s">
        <v>78</v>
      </c>
      <c r="L198" t="s">
        <v>460</v>
      </c>
      <c r="M198" t="s">
        <v>461</v>
      </c>
      <c r="N198" t="s">
        <v>77</v>
      </c>
      <c r="O198" t="s">
        <v>79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1.2</v>
      </c>
      <c r="BK198">
        <v>2</v>
      </c>
      <c r="BL198">
        <v>195.42</v>
      </c>
      <c r="BM198">
        <v>29.31</v>
      </c>
      <c r="BN198">
        <v>224.73</v>
      </c>
      <c r="BO198">
        <v>224.73</v>
      </c>
      <c r="BQ198" t="s">
        <v>419</v>
      </c>
      <c r="BR198" t="s">
        <v>166</v>
      </c>
      <c r="BS198" s="3">
        <v>45833</v>
      </c>
      <c r="BT198" s="4">
        <v>0.5</v>
      </c>
      <c r="BU198" t="s">
        <v>462</v>
      </c>
      <c r="BV198" t="s">
        <v>83</v>
      </c>
      <c r="BY198">
        <v>6000</v>
      </c>
      <c r="CC198" t="s">
        <v>461</v>
      </c>
      <c r="CD198">
        <v>8446</v>
      </c>
      <c r="CE198" t="s">
        <v>449</v>
      </c>
      <c r="CF198" s="3">
        <v>45833</v>
      </c>
      <c r="CI198">
        <v>1</v>
      </c>
      <c r="CJ198">
        <v>1</v>
      </c>
      <c r="CK198">
        <v>43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"009944761473"</f>
        <v>009944761473</v>
      </c>
      <c r="F199" s="3">
        <v>45832</v>
      </c>
      <c r="G199">
        <v>202603</v>
      </c>
      <c r="H199" t="s">
        <v>248</v>
      </c>
      <c r="I199" t="s">
        <v>249</v>
      </c>
      <c r="J199" t="s">
        <v>377</v>
      </c>
      <c r="K199" t="s">
        <v>78</v>
      </c>
      <c r="L199" t="s">
        <v>159</v>
      </c>
      <c r="M199" t="s">
        <v>160</v>
      </c>
      <c r="N199" t="s">
        <v>377</v>
      </c>
      <c r="O199" t="s">
        <v>79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187.23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20</v>
      </c>
      <c r="BJ199">
        <v>102.4</v>
      </c>
      <c r="BK199">
        <v>103</v>
      </c>
      <c r="BL199">
        <v>628.52</v>
      </c>
      <c r="BM199">
        <v>94.28</v>
      </c>
      <c r="BN199">
        <v>722.8</v>
      </c>
      <c r="BO199">
        <v>722.8</v>
      </c>
      <c r="BQ199" t="s">
        <v>155</v>
      </c>
      <c r="BR199" t="s">
        <v>463</v>
      </c>
      <c r="BS199" s="3">
        <v>45833</v>
      </c>
      <c r="BT199" s="4">
        <v>0.4236111111111111</v>
      </c>
      <c r="BU199" t="s">
        <v>457</v>
      </c>
      <c r="BV199" t="s">
        <v>83</v>
      </c>
      <c r="BY199">
        <v>256000</v>
      </c>
      <c r="BZ199" t="s">
        <v>131</v>
      </c>
      <c r="CC199" t="s">
        <v>160</v>
      </c>
      <c r="CD199">
        <v>2196</v>
      </c>
      <c r="CE199" t="s">
        <v>228</v>
      </c>
      <c r="CF199" s="3">
        <v>45834</v>
      </c>
      <c r="CI199">
        <v>2</v>
      </c>
      <c r="CJ199">
        <v>1</v>
      </c>
      <c r="CK199">
        <v>41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"009944974129"</f>
        <v>009944974129</v>
      </c>
      <c r="F200" s="3">
        <v>45832</v>
      </c>
      <c r="G200">
        <v>202603</v>
      </c>
      <c r="H200" t="s">
        <v>115</v>
      </c>
      <c r="I200" t="s">
        <v>116</v>
      </c>
      <c r="J200" t="s">
        <v>77</v>
      </c>
      <c r="K200" t="s">
        <v>78</v>
      </c>
      <c r="L200" t="s">
        <v>163</v>
      </c>
      <c r="M200" t="s">
        <v>164</v>
      </c>
      <c r="N200" t="s">
        <v>77</v>
      </c>
      <c r="O200" t="s">
        <v>79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1244.73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110</v>
      </c>
      <c r="BJ200">
        <v>422.5</v>
      </c>
      <c r="BK200">
        <v>423</v>
      </c>
      <c r="BL200">
        <v>4145.3100000000004</v>
      </c>
      <c r="BM200">
        <v>621.79999999999995</v>
      </c>
      <c r="BN200">
        <v>4767.1099999999997</v>
      </c>
      <c r="BO200">
        <v>4767.1099999999997</v>
      </c>
      <c r="BQ200" t="s">
        <v>166</v>
      </c>
      <c r="BR200" t="s">
        <v>318</v>
      </c>
      <c r="BS200" s="3">
        <v>45833</v>
      </c>
      <c r="BT200" s="4">
        <v>0.44791666666666669</v>
      </c>
      <c r="BU200" t="s">
        <v>166</v>
      </c>
      <c r="BV200" t="s">
        <v>83</v>
      </c>
      <c r="BY200">
        <v>2112500</v>
      </c>
      <c r="BZ200" t="s">
        <v>131</v>
      </c>
      <c r="CC200" t="s">
        <v>164</v>
      </c>
      <c r="CD200">
        <v>9438</v>
      </c>
      <c r="CE200" t="s">
        <v>87</v>
      </c>
      <c r="CF200" s="3">
        <v>45833</v>
      </c>
      <c r="CI200">
        <v>1</v>
      </c>
      <c r="CJ200">
        <v>1</v>
      </c>
      <c r="CK200">
        <v>43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"009944968311"</f>
        <v>009944968311</v>
      </c>
      <c r="F201" s="3">
        <v>45832</v>
      </c>
      <c r="G201">
        <v>202603</v>
      </c>
      <c r="H201" t="s">
        <v>115</v>
      </c>
      <c r="I201" t="s">
        <v>116</v>
      </c>
      <c r="J201" t="s">
        <v>77</v>
      </c>
      <c r="K201" t="s">
        <v>78</v>
      </c>
      <c r="L201" t="s">
        <v>179</v>
      </c>
      <c r="M201" t="s">
        <v>180</v>
      </c>
      <c r="N201" t="s">
        <v>77</v>
      </c>
      <c r="O201" t="s">
        <v>79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40.409999999999997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</v>
      </c>
      <c r="BJ201">
        <v>4.8</v>
      </c>
      <c r="BK201">
        <v>5</v>
      </c>
      <c r="BL201">
        <v>140.26</v>
      </c>
      <c r="BM201">
        <v>21.04</v>
      </c>
      <c r="BN201">
        <v>161.30000000000001</v>
      </c>
      <c r="BO201">
        <v>161.30000000000001</v>
      </c>
      <c r="BQ201" t="s">
        <v>182</v>
      </c>
      <c r="BR201" t="s">
        <v>318</v>
      </c>
      <c r="BS201" s="3">
        <v>45835</v>
      </c>
      <c r="BT201" s="4">
        <v>0.61944444444444446</v>
      </c>
      <c r="BU201" t="s">
        <v>183</v>
      </c>
      <c r="BV201" t="s">
        <v>83</v>
      </c>
      <c r="BY201">
        <v>24000</v>
      </c>
      <c r="BZ201" t="s">
        <v>131</v>
      </c>
      <c r="CA201" t="s">
        <v>184</v>
      </c>
      <c r="CC201" t="s">
        <v>180</v>
      </c>
      <c r="CD201">
        <v>7569</v>
      </c>
      <c r="CE201" t="s">
        <v>87</v>
      </c>
      <c r="CI201">
        <v>3</v>
      </c>
      <c r="CJ201">
        <v>3</v>
      </c>
      <c r="CK201">
        <v>41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"009944974203"</f>
        <v>009944974203</v>
      </c>
      <c r="F202" s="3">
        <v>45832</v>
      </c>
      <c r="G202">
        <v>202603</v>
      </c>
      <c r="H202" t="s">
        <v>115</v>
      </c>
      <c r="I202" t="s">
        <v>116</v>
      </c>
      <c r="J202" t="s">
        <v>77</v>
      </c>
      <c r="K202" t="s">
        <v>78</v>
      </c>
      <c r="L202" t="s">
        <v>124</v>
      </c>
      <c r="M202" t="s">
        <v>125</v>
      </c>
      <c r="N202" t="s">
        <v>77</v>
      </c>
      <c r="O202" t="s">
        <v>79</v>
      </c>
      <c r="P202" t="str">
        <f>"SMALL SPARES                  "</f>
        <v xml:space="preserve">SMALL SPARES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40.409999999999997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</v>
      </c>
      <c r="BJ202">
        <v>7.2</v>
      </c>
      <c r="BK202">
        <v>8</v>
      </c>
      <c r="BL202">
        <v>140.26</v>
      </c>
      <c r="BM202">
        <v>21.04</v>
      </c>
      <c r="BN202">
        <v>161.30000000000001</v>
      </c>
      <c r="BO202">
        <v>161.30000000000001</v>
      </c>
      <c r="BQ202" t="s">
        <v>126</v>
      </c>
      <c r="BR202" t="s">
        <v>343</v>
      </c>
      <c r="BS202" s="3">
        <v>45834</v>
      </c>
      <c r="BT202" s="4">
        <v>0.39583333333333331</v>
      </c>
      <c r="BU202" t="s">
        <v>128</v>
      </c>
      <c r="BV202" t="s">
        <v>83</v>
      </c>
      <c r="BY202">
        <v>36000</v>
      </c>
      <c r="BZ202" t="s">
        <v>131</v>
      </c>
      <c r="CA202" t="s">
        <v>129</v>
      </c>
      <c r="CC202" t="s">
        <v>125</v>
      </c>
      <c r="CD202">
        <v>4017</v>
      </c>
      <c r="CE202" t="s">
        <v>87</v>
      </c>
      <c r="CF202" s="3">
        <v>45834</v>
      </c>
      <c r="CI202">
        <v>1</v>
      </c>
      <c r="CJ202">
        <v>1</v>
      </c>
      <c r="CK202">
        <v>41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"009944974283"</f>
        <v>009944974283</v>
      </c>
      <c r="F203" s="3">
        <v>45832</v>
      </c>
      <c r="G203">
        <v>202603</v>
      </c>
      <c r="H203" t="s">
        <v>115</v>
      </c>
      <c r="I203" t="s">
        <v>116</v>
      </c>
      <c r="J203" t="s">
        <v>77</v>
      </c>
      <c r="K203" t="s">
        <v>78</v>
      </c>
      <c r="L203" t="s">
        <v>179</v>
      </c>
      <c r="M203" t="s">
        <v>180</v>
      </c>
      <c r="N203" t="s">
        <v>77</v>
      </c>
      <c r="O203" t="s">
        <v>79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107.15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3</v>
      </c>
      <c r="BJ203">
        <v>54.6</v>
      </c>
      <c r="BK203">
        <v>55</v>
      </c>
      <c r="BL203">
        <v>362.2</v>
      </c>
      <c r="BM203">
        <v>54.33</v>
      </c>
      <c r="BN203">
        <v>416.53</v>
      </c>
      <c r="BO203">
        <v>416.53</v>
      </c>
      <c r="BQ203" t="s">
        <v>182</v>
      </c>
      <c r="BR203" t="s">
        <v>318</v>
      </c>
      <c r="BS203" s="3">
        <v>45835</v>
      </c>
      <c r="BT203" s="4">
        <v>0.61805555555555558</v>
      </c>
      <c r="BU203" t="s">
        <v>183</v>
      </c>
      <c r="BV203" t="s">
        <v>83</v>
      </c>
      <c r="BY203">
        <v>273000</v>
      </c>
      <c r="BZ203" t="s">
        <v>131</v>
      </c>
      <c r="CA203" t="s">
        <v>184</v>
      </c>
      <c r="CC203" t="s">
        <v>180</v>
      </c>
      <c r="CD203">
        <v>7569</v>
      </c>
      <c r="CE203" t="s">
        <v>87</v>
      </c>
      <c r="CI203">
        <v>3</v>
      </c>
      <c r="CJ203">
        <v>2</v>
      </c>
      <c r="CK203">
        <v>41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"009944968309"</f>
        <v>009944968309</v>
      </c>
      <c r="F204" s="3">
        <v>45832</v>
      </c>
      <c r="G204">
        <v>202603</v>
      </c>
      <c r="H204" t="s">
        <v>115</v>
      </c>
      <c r="I204" t="s">
        <v>116</v>
      </c>
      <c r="J204" t="s">
        <v>77</v>
      </c>
      <c r="K204" t="s">
        <v>78</v>
      </c>
      <c r="L204" t="s">
        <v>179</v>
      </c>
      <c r="M204" t="s">
        <v>180</v>
      </c>
      <c r="N204" t="s">
        <v>77</v>
      </c>
      <c r="O204" t="s">
        <v>79</v>
      </c>
      <c r="P204" t="str">
        <f>"SMALL SPARES                  "</f>
        <v xml:space="preserve">SMALL SPARES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40.409999999999997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</v>
      </c>
      <c r="BJ204">
        <v>4.8</v>
      </c>
      <c r="BK204">
        <v>5</v>
      </c>
      <c r="BL204">
        <v>140.26</v>
      </c>
      <c r="BM204">
        <v>21.04</v>
      </c>
      <c r="BN204">
        <v>161.30000000000001</v>
      </c>
      <c r="BO204">
        <v>161.30000000000001</v>
      </c>
      <c r="BQ204" t="s">
        <v>182</v>
      </c>
      <c r="BR204" t="s">
        <v>343</v>
      </c>
      <c r="BS204" s="3">
        <v>45835</v>
      </c>
      <c r="BT204" s="4">
        <v>0.59236111111111112</v>
      </c>
      <c r="BU204" t="s">
        <v>183</v>
      </c>
      <c r="BV204" t="s">
        <v>83</v>
      </c>
      <c r="BY204">
        <v>24000</v>
      </c>
      <c r="BZ204" t="s">
        <v>131</v>
      </c>
      <c r="CA204" t="s">
        <v>184</v>
      </c>
      <c r="CC204" t="s">
        <v>180</v>
      </c>
      <c r="CD204">
        <v>7569</v>
      </c>
      <c r="CE204" t="s">
        <v>87</v>
      </c>
      <c r="CI204">
        <v>3</v>
      </c>
      <c r="CJ204">
        <v>3</v>
      </c>
      <c r="CK204">
        <v>41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"009944536161"</f>
        <v>009944536161</v>
      </c>
      <c r="F205" s="3">
        <v>45832</v>
      </c>
      <c r="G205">
        <v>202603</v>
      </c>
      <c r="H205" t="s">
        <v>115</v>
      </c>
      <c r="I205" t="s">
        <v>116</v>
      </c>
      <c r="J205" t="s">
        <v>77</v>
      </c>
      <c r="K205" t="s">
        <v>78</v>
      </c>
      <c r="L205" t="s">
        <v>248</v>
      </c>
      <c r="M205" t="s">
        <v>249</v>
      </c>
      <c r="N205" t="s">
        <v>77</v>
      </c>
      <c r="O205" t="s">
        <v>79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103.81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29</v>
      </c>
      <c r="BJ205">
        <v>52.3</v>
      </c>
      <c r="BK205">
        <v>53</v>
      </c>
      <c r="BL205">
        <v>351.1</v>
      </c>
      <c r="BM205">
        <v>52.67</v>
      </c>
      <c r="BN205">
        <v>403.77</v>
      </c>
      <c r="BO205">
        <v>403.77</v>
      </c>
      <c r="BQ205" t="s">
        <v>319</v>
      </c>
      <c r="BR205" t="s">
        <v>318</v>
      </c>
      <c r="BS205" s="3">
        <v>45835</v>
      </c>
      <c r="BT205" s="4">
        <v>0.51875000000000004</v>
      </c>
      <c r="BU205" t="s">
        <v>252</v>
      </c>
      <c r="BV205" t="s">
        <v>83</v>
      </c>
      <c r="BY205">
        <v>261300</v>
      </c>
      <c r="BZ205" t="s">
        <v>131</v>
      </c>
      <c r="CA205" t="s">
        <v>253</v>
      </c>
      <c r="CC205" t="s">
        <v>249</v>
      </c>
      <c r="CD205">
        <v>3200</v>
      </c>
      <c r="CE205" t="s">
        <v>87</v>
      </c>
      <c r="CF205" s="3">
        <v>45836</v>
      </c>
      <c r="CI205">
        <v>2</v>
      </c>
      <c r="CJ205">
        <v>2</v>
      </c>
      <c r="CK205">
        <v>41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"009942715407"</f>
        <v>009942715407</v>
      </c>
      <c r="F206" s="3">
        <v>45833</v>
      </c>
      <c r="G206">
        <v>202603</v>
      </c>
      <c r="H206" t="s">
        <v>109</v>
      </c>
      <c r="I206" t="s">
        <v>110</v>
      </c>
      <c r="J206" t="s">
        <v>414</v>
      </c>
      <c r="K206" t="s">
        <v>78</v>
      </c>
      <c r="L206" t="s">
        <v>75</v>
      </c>
      <c r="M206" t="s">
        <v>76</v>
      </c>
      <c r="N206" t="s">
        <v>77</v>
      </c>
      <c r="O206" t="s">
        <v>79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80.75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25</v>
      </c>
      <c r="BJ206">
        <v>45.6</v>
      </c>
      <c r="BK206">
        <v>46</v>
      </c>
      <c r="BL206">
        <v>274.42</v>
      </c>
      <c r="BM206">
        <v>41.16</v>
      </c>
      <c r="BN206">
        <v>315.58</v>
      </c>
      <c r="BO206">
        <v>315.58</v>
      </c>
      <c r="BQ206" t="s">
        <v>98</v>
      </c>
      <c r="BR206" t="s">
        <v>111</v>
      </c>
      <c r="BS206" s="3">
        <v>45833</v>
      </c>
      <c r="BT206" s="4">
        <v>0.54791666666666672</v>
      </c>
      <c r="BU206" t="s">
        <v>82</v>
      </c>
      <c r="BV206" t="s">
        <v>83</v>
      </c>
      <c r="BY206">
        <v>228001</v>
      </c>
      <c r="BZ206" t="s">
        <v>131</v>
      </c>
      <c r="CA206" t="s">
        <v>85</v>
      </c>
      <c r="CC206" t="s">
        <v>76</v>
      </c>
      <c r="CD206" s="5" t="s">
        <v>86</v>
      </c>
      <c r="CE206" t="s">
        <v>228</v>
      </c>
      <c r="CF206" s="3">
        <v>45833</v>
      </c>
      <c r="CI206">
        <v>1</v>
      </c>
      <c r="CJ206">
        <v>0</v>
      </c>
      <c r="CK206">
        <v>44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"009944820922"</f>
        <v>009944820922</v>
      </c>
      <c r="F207" s="3">
        <v>45833</v>
      </c>
      <c r="G207">
        <v>202603</v>
      </c>
      <c r="H207" t="s">
        <v>75</v>
      </c>
      <c r="I207" t="s">
        <v>76</v>
      </c>
      <c r="J207" t="s">
        <v>77</v>
      </c>
      <c r="K207" t="s">
        <v>78</v>
      </c>
      <c r="L207" t="s">
        <v>109</v>
      </c>
      <c r="M207" t="s">
        <v>110</v>
      </c>
      <c r="N207" t="s">
        <v>105</v>
      </c>
      <c r="O207" t="s">
        <v>79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63.27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31</v>
      </c>
      <c r="BJ207">
        <v>28.8</v>
      </c>
      <c r="BK207">
        <v>31</v>
      </c>
      <c r="BL207">
        <v>216.29</v>
      </c>
      <c r="BM207">
        <v>32.44</v>
      </c>
      <c r="BN207">
        <v>248.73</v>
      </c>
      <c r="BO207">
        <v>248.73</v>
      </c>
      <c r="BQ207" t="s">
        <v>111</v>
      </c>
      <c r="BR207" t="s">
        <v>80</v>
      </c>
      <c r="BS207" s="3">
        <v>45834</v>
      </c>
      <c r="BT207" s="4">
        <v>0.61597222222222225</v>
      </c>
      <c r="BU207" t="s">
        <v>464</v>
      </c>
      <c r="BV207" t="s">
        <v>83</v>
      </c>
      <c r="BY207">
        <v>144000</v>
      </c>
      <c r="BZ207" t="s">
        <v>131</v>
      </c>
      <c r="CA207" t="s">
        <v>173</v>
      </c>
      <c r="CC207" t="s">
        <v>110</v>
      </c>
      <c r="CD207" s="5" t="s">
        <v>114</v>
      </c>
      <c r="CE207" t="s">
        <v>228</v>
      </c>
      <c r="CF207" s="3">
        <v>45834</v>
      </c>
      <c r="CI207">
        <v>1</v>
      </c>
      <c r="CJ207">
        <v>1</v>
      </c>
      <c r="CK207">
        <v>44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"009944820971"</f>
        <v>009944820971</v>
      </c>
      <c r="F208" s="3">
        <v>45833</v>
      </c>
      <c r="G208">
        <v>202603</v>
      </c>
      <c r="H208" t="s">
        <v>75</v>
      </c>
      <c r="I208" t="s">
        <v>76</v>
      </c>
      <c r="J208" t="s">
        <v>77</v>
      </c>
      <c r="K208" t="s">
        <v>78</v>
      </c>
      <c r="L208" t="s">
        <v>179</v>
      </c>
      <c r="M208" t="s">
        <v>180</v>
      </c>
      <c r="N208" t="s">
        <v>77</v>
      </c>
      <c r="O208" t="s">
        <v>79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40.409999999999997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140.26</v>
      </c>
      <c r="BM208">
        <v>21.04</v>
      </c>
      <c r="BN208">
        <v>161.30000000000001</v>
      </c>
      <c r="BO208">
        <v>161.30000000000001</v>
      </c>
      <c r="BR208" t="s">
        <v>80</v>
      </c>
      <c r="BS208" s="3">
        <v>45835</v>
      </c>
      <c r="BT208" s="4">
        <v>0.61805555555555558</v>
      </c>
      <c r="BU208" t="s">
        <v>183</v>
      </c>
      <c r="BV208" t="s">
        <v>83</v>
      </c>
      <c r="BY208">
        <v>1200</v>
      </c>
      <c r="BZ208" t="s">
        <v>131</v>
      </c>
      <c r="CA208" t="s">
        <v>184</v>
      </c>
      <c r="CC208" t="s">
        <v>180</v>
      </c>
      <c r="CD208">
        <v>7569</v>
      </c>
      <c r="CE208" t="s">
        <v>228</v>
      </c>
      <c r="CI208">
        <v>3</v>
      </c>
      <c r="CJ208">
        <v>2</v>
      </c>
      <c r="CK208">
        <v>41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"009944820972"</f>
        <v>009944820972</v>
      </c>
      <c r="F209" s="3">
        <v>45833</v>
      </c>
      <c r="G209">
        <v>202603</v>
      </c>
      <c r="H209" t="s">
        <v>75</v>
      </c>
      <c r="I209" t="s">
        <v>76</v>
      </c>
      <c r="J209" t="s">
        <v>77</v>
      </c>
      <c r="K209" t="s">
        <v>78</v>
      </c>
      <c r="L209" t="s">
        <v>159</v>
      </c>
      <c r="M209" t="s">
        <v>160</v>
      </c>
      <c r="N209" t="s">
        <v>77</v>
      </c>
      <c r="O209" t="s">
        <v>79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40.409999999999997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140.26</v>
      </c>
      <c r="BM209">
        <v>21.04</v>
      </c>
      <c r="BN209">
        <v>161.30000000000001</v>
      </c>
      <c r="BO209">
        <v>161.30000000000001</v>
      </c>
      <c r="BR209" t="s">
        <v>80</v>
      </c>
      <c r="BS209" s="3">
        <v>45834</v>
      </c>
      <c r="BT209" s="4">
        <v>0.43055555555555558</v>
      </c>
      <c r="BU209" t="s">
        <v>465</v>
      </c>
      <c r="BV209" t="s">
        <v>83</v>
      </c>
      <c r="BY209">
        <v>1200</v>
      </c>
      <c r="BZ209" t="s">
        <v>131</v>
      </c>
      <c r="CC209" t="s">
        <v>160</v>
      </c>
      <c r="CD209">
        <v>2196</v>
      </c>
      <c r="CE209" t="s">
        <v>228</v>
      </c>
      <c r="CF209" s="3">
        <v>45835</v>
      </c>
      <c r="CI209">
        <v>1</v>
      </c>
      <c r="CJ209">
        <v>1</v>
      </c>
      <c r="CK209">
        <v>41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"009944820973"</f>
        <v>009944820973</v>
      </c>
      <c r="F210" s="3">
        <v>45833</v>
      </c>
      <c r="G210">
        <v>202603</v>
      </c>
      <c r="H210" t="s">
        <v>75</v>
      </c>
      <c r="I210" t="s">
        <v>76</v>
      </c>
      <c r="J210" t="s">
        <v>77</v>
      </c>
      <c r="K210" t="s">
        <v>78</v>
      </c>
      <c r="L210" t="s">
        <v>159</v>
      </c>
      <c r="M210" t="s">
        <v>160</v>
      </c>
      <c r="N210" t="s">
        <v>77</v>
      </c>
      <c r="O210" t="s">
        <v>79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40.409999999999997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140.26</v>
      </c>
      <c r="BM210">
        <v>21.04</v>
      </c>
      <c r="BN210">
        <v>161.30000000000001</v>
      </c>
      <c r="BO210">
        <v>161.30000000000001</v>
      </c>
      <c r="BQ210" t="s">
        <v>155</v>
      </c>
      <c r="BR210" t="s">
        <v>80</v>
      </c>
      <c r="BS210" s="3">
        <v>45834</v>
      </c>
      <c r="BT210" s="4">
        <v>0.4375</v>
      </c>
      <c r="BU210" t="s">
        <v>466</v>
      </c>
      <c r="BV210" t="s">
        <v>83</v>
      </c>
      <c r="BY210">
        <v>1200</v>
      </c>
      <c r="BZ210" t="s">
        <v>131</v>
      </c>
      <c r="CC210" t="s">
        <v>160</v>
      </c>
      <c r="CD210">
        <v>2145</v>
      </c>
      <c r="CE210" t="s">
        <v>228</v>
      </c>
      <c r="CF210" s="3">
        <v>45835</v>
      </c>
      <c r="CI210">
        <v>1</v>
      </c>
      <c r="CJ210">
        <v>1</v>
      </c>
      <c r="CK210">
        <v>41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"009944797769"</f>
        <v>009944797769</v>
      </c>
      <c r="F211" s="3">
        <v>45833</v>
      </c>
      <c r="G211">
        <v>202603</v>
      </c>
      <c r="H211" t="s">
        <v>179</v>
      </c>
      <c r="I211" t="s">
        <v>180</v>
      </c>
      <c r="J211" t="s">
        <v>77</v>
      </c>
      <c r="K211" t="s">
        <v>78</v>
      </c>
      <c r="L211" t="s">
        <v>149</v>
      </c>
      <c r="M211" t="s">
        <v>150</v>
      </c>
      <c r="N211" t="s">
        <v>151</v>
      </c>
      <c r="O211" t="s">
        <v>119</v>
      </c>
      <c r="P211" t="str">
        <f>"NA                            "</f>
        <v xml:space="preserve">NA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20.9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0.1</v>
      </c>
      <c r="BJ211">
        <v>0.5</v>
      </c>
      <c r="BK211">
        <v>0.5</v>
      </c>
      <c r="BL211">
        <v>69.5</v>
      </c>
      <c r="BM211">
        <v>10.43</v>
      </c>
      <c r="BN211">
        <v>79.930000000000007</v>
      </c>
      <c r="BO211">
        <v>79.930000000000007</v>
      </c>
      <c r="BQ211" t="s">
        <v>303</v>
      </c>
      <c r="BR211" t="s">
        <v>246</v>
      </c>
      <c r="BS211" s="3">
        <v>45834</v>
      </c>
      <c r="BT211" s="4">
        <v>0.46944444444444444</v>
      </c>
      <c r="BU211" t="s">
        <v>467</v>
      </c>
      <c r="BV211" t="s">
        <v>83</v>
      </c>
      <c r="BY211">
        <v>2494.8000000000002</v>
      </c>
      <c r="BZ211" t="s">
        <v>84</v>
      </c>
      <c r="CA211" t="s">
        <v>439</v>
      </c>
      <c r="CC211" t="s">
        <v>150</v>
      </c>
      <c r="CD211">
        <v>1725</v>
      </c>
      <c r="CE211" t="s">
        <v>449</v>
      </c>
      <c r="CF211" s="3">
        <v>45834</v>
      </c>
      <c r="CI211">
        <v>1</v>
      </c>
      <c r="CJ211">
        <v>1</v>
      </c>
      <c r="CK211">
        <v>21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"009944797770"</f>
        <v>009944797770</v>
      </c>
      <c r="F212" s="3">
        <v>45833</v>
      </c>
      <c r="G212">
        <v>202603</v>
      </c>
      <c r="H212" t="s">
        <v>179</v>
      </c>
      <c r="I212" t="s">
        <v>180</v>
      </c>
      <c r="J212" t="s">
        <v>77</v>
      </c>
      <c r="K212" t="s">
        <v>78</v>
      </c>
      <c r="L212" t="s">
        <v>159</v>
      </c>
      <c r="M212" t="s">
        <v>160</v>
      </c>
      <c r="N212" t="s">
        <v>468</v>
      </c>
      <c r="O212" t="s">
        <v>119</v>
      </c>
      <c r="P212" t="str">
        <f>"NA                            "</f>
        <v xml:space="preserve">NA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20.9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0.1</v>
      </c>
      <c r="BJ212">
        <v>0.1</v>
      </c>
      <c r="BK212">
        <v>0.5</v>
      </c>
      <c r="BL212">
        <v>69.5</v>
      </c>
      <c r="BM212">
        <v>10.43</v>
      </c>
      <c r="BN212">
        <v>79.930000000000007</v>
      </c>
      <c r="BO212">
        <v>79.930000000000007</v>
      </c>
      <c r="BQ212" t="s">
        <v>469</v>
      </c>
      <c r="BR212" t="s">
        <v>246</v>
      </c>
      <c r="BS212" s="3">
        <v>45834</v>
      </c>
      <c r="BT212" s="4">
        <v>0.38194444444444442</v>
      </c>
      <c r="BU212" t="s">
        <v>470</v>
      </c>
      <c r="BV212" t="s">
        <v>83</v>
      </c>
      <c r="BY212">
        <v>745.92</v>
      </c>
      <c r="BZ212" t="s">
        <v>84</v>
      </c>
      <c r="CA212" t="s">
        <v>471</v>
      </c>
      <c r="CC212" t="s">
        <v>160</v>
      </c>
      <c r="CD212">
        <v>2196</v>
      </c>
      <c r="CE212" t="s">
        <v>449</v>
      </c>
      <c r="CF212" s="3">
        <v>45834</v>
      </c>
      <c r="CI212">
        <v>1</v>
      </c>
      <c r="CJ212">
        <v>1</v>
      </c>
      <c r="CK212">
        <v>21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"009944975396"</f>
        <v>009944975396</v>
      </c>
      <c r="F213" s="3">
        <v>45833</v>
      </c>
      <c r="G213">
        <v>202603</v>
      </c>
      <c r="H213" t="s">
        <v>115</v>
      </c>
      <c r="I213" t="s">
        <v>116</v>
      </c>
      <c r="J213" t="s">
        <v>77</v>
      </c>
      <c r="K213" t="s">
        <v>78</v>
      </c>
      <c r="L213" t="s">
        <v>117</v>
      </c>
      <c r="M213" t="s">
        <v>118</v>
      </c>
      <c r="N213" t="s">
        <v>77</v>
      </c>
      <c r="O213" t="s">
        <v>79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300.68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88</v>
      </c>
      <c r="BJ213">
        <v>170.1</v>
      </c>
      <c r="BK213">
        <v>171</v>
      </c>
      <c r="BL213">
        <v>1005.81</v>
      </c>
      <c r="BM213">
        <v>150.87</v>
      </c>
      <c r="BN213">
        <v>1156.68</v>
      </c>
      <c r="BO213">
        <v>1156.68</v>
      </c>
      <c r="BQ213" t="s">
        <v>120</v>
      </c>
      <c r="BR213" t="s">
        <v>318</v>
      </c>
      <c r="BS213" t="s">
        <v>228</v>
      </c>
      <c r="BY213">
        <v>850500</v>
      </c>
      <c r="BZ213" t="s">
        <v>131</v>
      </c>
      <c r="CC213" t="s">
        <v>118</v>
      </c>
      <c r="CD213">
        <v>6045</v>
      </c>
      <c r="CE213" t="s">
        <v>87</v>
      </c>
      <c r="CI213">
        <v>3</v>
      </c>
      <c r="CJ213" t="s">
        <v>228</v>
      </c>
      <c r="CK213">
        <v>41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"009944974128"</f>
        <v>009944974128</v>
      </c>
      <c r="F214" s="3">
        <v>45833</v>
      </c>
      <c r="G214">
        <v>202603</v>
      </c>
      <c r="H214" t="s">
        <v>115</v>
      </c>
      <c r="I214" t="s">
        <v>116</v>
      </c>
      <c r="J214" t="s">
        <v>77</v>
      </c>
      <c r="K214" t="s">
        <v>78</v>
      </c>
      <c r="L214" t="s">
        <v>241</v>
      </c>
      <c r="M214" t="s">
        <v>242</v>
      </c>
      <c r="N214" t="s">
        <v>77</v>
      </c>
      <c r="O214" t="s">
        <v>79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57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11.2</v>
      </c>
      <c r="BJ214">
        <v>13.4</v>
      </c>
      <c r="BK214">
        <v>14</v>
      </c>
      <c r="BL214">
        <v>195.42</v>
      </c>
      <c r="BM214">
        <v>29.31</v>
      </c>
      <c r="BN214">
        <v>224.73</v>
      </c>
      <c r="BO214">
        <v>224.73</v>
      </c>
      <c r="BQ214" t="s">
        <v>297</v>
      </c>
      <c r="BR214" t="s">
        <v>318</v>
      </c>
      <c r="BS214" s="3">
        <v>45834</v>
      </c>
      <c r="BT214" s="4">
        <v>0.40069444444444446</v>
      </c>
      <c r="BU214" t="s">
        <v>453</v>
      </c>
      <c r="BV214" t="s">
        <v>83</v>
      </c>
      <c r="BY214">
        <v>67130.5</v>
      </c>
      <c r="BZ214" t="s">
        <v>131</v>
      </c>
      <c r="CC214" t="s">
        <v>242</v>
      </c>
      <c r="CD214">
        <v>2570</v>
      </c>
      <c r="CE214" t="s">
        <v>87</v>
      </c>
      <c r="CF214" s="3">
        <v>45835</v>
      </c>
      <c r="CI214">
        <v>1</v>
      </c>
      <c r="CJ214">
        <v>1</v>
      </c>
      <c r="CK214">
        <v>43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"009944968683"</f>
        <v>009944968683</v>
      </c>
      <c r="F215" s="3">
        <v>45833</v>
      </c>
      <c r="G215">
        <v>202603</v>
      </c>
      <c r="H215" t="s">
        <v>115</v>
      </c>
      <c r="I215" t="s">
        <v>116</v>
      </c>
      <c r="J215" t="s">
        <v>77</v>
      </c>
      <c r="K215" t="s">
        <v>78</v>
      </c>
      <c r="L215" t="s">
        <v>133</v>
      </c>
      <c r="M215" t="s">
        <v>134</v>
      </c>
      <c r="N215" t="s">
        <v>77</v>
      </c>
      <c r="O215" t="s">
        <v>79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150.15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3</v>
      </c>
      <c r="BI215">
        <v>46.6</v>
      </c>
      <c r="BJ215">
        <v>46.3</v>
      </c>
      <c r="BK215">
        <v>47</v>
      </c>
      <c r="BL215">
        <v>505.21</v>
      </c>
      <c r="BM215">
        <v>75.78</v>
      </c>
      <c r="BN215">
        <v>580.99</v>
      </c>
      <c r="BO215">
        <v>580.99</v>
      </c>
      <c r="BQ215" t="s">
        <v>135</v>
      </c>
      <c r="BR215" t="s">
        <v>318</v>
      </c>
      <c r="BS215" s="3">
        <v>45834</v>
      </c>
      <c r="BT215" s="4">
        <v>0.54027777777777775</v>
      </c>
      <c r="BU215" t="s">
        <v>214</v>
      </c>
      <c r="BV215" t="s">
        <v>83</v>
      </c>
      <c r="BY215">
        <v>231517.15</v>
      </c>
      <c r="BZ215" t="s">
        <v>131</v>
      </c>
      <c r="CA215" t="s">
        <v>138</v>
      </c>
      <c r="CC215" t="s">
        <v>134</v>
      </c>
      <c r="CD215" s="5" t="s">
        <v>139</v>
      </c>
      <c r="CE215" t="s">
        <v>87</v>
      </c>
      <c r="CF215" s="3">
        <v>45835</v>
      </c>
      <c r="CI215">
        <v>1</v>
      </c>
      <c r="CJ215">
        <v>1</v>
      </c>
      <c r="CK215">
        <v>43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"009944974127"</f>
        <v>009944974127</v>
      </c>
      <c r="F216" s="3">
        <v>45833</v>
      </c>
      <c r="G216">
        <v>202603</v>
      </c>
      <c r="H216" t="s">
        <v>115</v>
      </c>
      <c r="I216" t="s">
        <v>116</v>
      </c>
      <c r="J216" t="s">
        <v>77</v>
      </c>
      <c r="K216" t="s">
        <v>78</v>
      </c>
      <c r="L216" t="s">
        <v>75</v>
      </c>
      <c r="M216" t="s">
        <v>76</v>
      </c>
      <c r="N216" t="s">
        <v>77</v>
      </c>
      <c r="O216" t="s">
        <v>79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320.7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183</v>
      </c>
      <c r="BJ216">
        <v>180</v>
      </c>
      <c r="BK216">
        <v>183</v>
      </c>
      <c r="BL216">
        <v>1072.3900000000001</v>
      </c>
      <c r="BM216">
        <v>160.86000000000001</v>
      </c>
      <c r="BN216">
        <v>1233.25</v>
      </c>
      <c r="BO216">
        <v>1233.25</v>
      </c>
      <c r="BQ216" t="s">
        <v>328</v>
      </c>
      <c r="BR216" t="s">
        <v>318</v>
      </c>
      <c r="BS216" s="3">
        <v>45834</v>
      </c>
      <c r="BT216" s="4">
        <v>0.37986111111111109</v>
      </c>
      <c r="BU216" t="s">
        <v>472</v>
      </c>
      <c r="BV216" t="s">
        <v>83</v>
      </c>
      <c r="BY216">
        <v>900000</v>
      </c>
      <c r="BZ216" t="s">
        <v>131</v>
      </c>
      <c r="CA216" t="s">
        <v>473</v>
      </c>
      <c r="CC216" t="s">
        <v>76</v>
      </c>
      <c r="CD216" s="5" t="s">
        <v>86</v>
      </c>
      <c r="CE216" t="s">
        <v>87</v>
      </c>
      <c r="CF216" s="3">
        <v>45834</v>
      </c>
      <c r="CI216">
        <v>1</v>
      </c>
      <c r="CJ216">
        <v>1</v>
      </c>
      <c r="CK216">
        <v>41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"009944778517"</f>
        <v>009944778517</v>
      </c>
      <c r="F217" s="3">
        <v>45833</v>
      </c>
      <c r="G217">
        <v>202603</v>
      </c>
      <c r="H217" t="s">
        <v>115</v>
      </c>
      <c r="I217" t="s">
        <v>116</v>
      </c>
      <c r="J217" t="s">
        <v>77</v>
      </c>
      <c r="K217" t="s">
        <v>78</v>
      </c>
      <c r="L217" t="s">
        <v>157</v>
      </c>
      <c r="M217" t="s">
        <v>158</v>
      </c>
      <c r="N217" t="s">
        <v>77</v>
      </c>
      <c r="O217" t="s">
        <v>79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57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16.739999999999998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2.9</v>
      </c>
      <c r="BK217">
        <v>3</v>
      </c>
      <c r="BL217">
        <v>212.16</v>
      </c>
      <c r="BM217">
        <v>31.82</v>
      </c>
      <c r="BN217">
        <v>243.98</v>
      </c>
      <c r="BO217">
        <v>243.98</v>
      </c>
      <c r="BQ217" t="s">
        <v>355</v>
      </c>
      <c r="BR217" t="s">
        <v>127</v>
      </c>
      <c r="BS217" s="3">
        <v>45835</v>
      </c>
      <c r="BT217" s="4">
        <v>0.3611111111111111</v>
      </c>
      <c r="BU217" t="s">
        <v>474</v>
      </c>
      <c r="BV217" t="s">
        <v>83</v>
      </c>
      <c r="BY217">
        <v>14735</v>
      </c>
      <c r="BZ217" t="s">
        <v>441</v>
      </c>
      <c r="CC217" t="s">
        <v>158</v>
      </c>
      <c r="CD217">
        <v>2745</v>
      </c>
      <c r="CE217" t="s">
        <v>87</v>
      </c>
      <c r="CI217">
        <v>1</v>
      </c>
      <c r="CJ217">
        <v>2</v>
      </c>
      <c r="CK217">
        <v>43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"009944536186"</f>
        <v>009944536186</v>
      </c>
      <c r="F218" s="3">
        <v>45833</v>
      </c>
      <c r="G218">
        <v>202603</v>
      </c>
      <c r="H218" t="s">
        <v>115</v>
      </c>
      <c r="I218" t="s">
        <v>116</v>
      </c>
      <c r="J218" t="s">
        <v>77</v>
      </c>
      <c r="K218" t="s">
        <v>78</v>
      </c>
      <c r="L218" t="s">
        <v>117</v>
      </c>
      <c r="M218" t="s">
        <v>118</v>
      </c>
      <c r="N218" t="s">
        <v>77</v>
      </c>
      <c r="O218" t="s">
        <v>119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20.9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69.5</v>
      </c>
      <c r="BM218">
        <v>10.43</v>
      </c>
      <c r="BN218">
        <v>79.930000000000007</v>
      </c>
      <c r="BO218">
        <v>79.930000000000007</v>
      </c>
      <c r="BQ218" t="s">
        <v>475</v>
      </c>
      <c r="BR218" t="s">
        <v>303</v>
      </c>
      <c r="BS218" s="3">
        <v>45835</v>
      </c>
      <c r="BT218" s="4">
        <v>0.34791666666666665</v>
      </c>
      <c r="BU218" t="s">
        <v>476</v>
      </c>
      <c r="BV218" t="s">
        <v>88</v>
      </c>
      <c r="BW218" t="s">
        <v>224</v>
      </c>
      <c r="BX218" t="s">
        <v>477</v>
      </c>
      <c r="BY218">
        <v>1200</v>
      </c>
      <c r="BZ218" t="s">
        <v>478</v>
      </c>
      <c r="CA218" t="s">
        <v>479</v>
      </c>
      <c r="CC218" t="s">
        <v>118</v>
      </c>
      <c r="CD218">
        <v>6045</v>
      </c>
      <c r="CE218" t="s">
        <v>87</v>
      </c>
      <c r="CF218" s="3">
        <v>45835</v>
      </c>
      <c r="CI218">
        <v>1</v>
      </c>
      <c r="CJ218">
        <v>2</v>
      </c>
      <c r="CK218">
        <v>21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"009944778477"</f>
        <v>009944778477</v>
      </c>
      <c r="F219" s="3">
        <v>45833</v>
      </c>
      <c r="G219">
        <v>202603</v>
      </c>
      <c r="H219" t="s">
        <v>115</v>
      </c>
      <c r="I219" t="s">
        <v>116</v>
      </c>
      <c r="J219" t="s">
        <v>77</v>
      </c>
      <c r="K219" t="s">
        <v>78</v>
      </c>
      <c r="L219" t="s">
        <v>248</v>
      </c>
      <c r="M219" t="s">
        <v>249</v>
      </c>
      <c r="N219" t="s">
        <v>77</v>
      </c>
      <c r="O219" t="s">
        <v>119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36.56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0.6</v>
      </c>
      <c r="BJ219">
        <v>3.1</v>
      </c>
      <c r="BK219">
        <v>3.5</v>
      </c>
      <c r="BL219">
        <v>121.58</v>
      </c>
      <c r="BM219">
        <v>18.239999999999998</v>
      </c>
      <c r="BN219">
        <v>139.82</v>
      </c>
      <c r="BO219">
        <v>139.82</v>
      </c>
      <c r="BQ219" t="s">
        <v>380</v>
      </c>
      <c r="BR219" t="s">
        <v>136</v>
      </c>
      <c r="BS219" s="3">
        <v>45834</v>
      </c>
      <c r="BT219" s="4">
        <v>0.41666666666666669</v>
      </c>
      <c r="BU219" t="s">
        <v>252</v>
      </c>
      <c r="BV219" t="s">
        <v>83</v>
      </c>
      <c r="BY219">
        <v>15367.95</v>
      </c>
      <c r="BZ219" t="s">
        <v>84</v>
      </c>
      <c r="CA219" t="s">
        <v>253</v>
      </c>
      <c r="CC219" t="s">
        <v>249</v>
      </c>
      <c r="CD219">
        <v>3200</v>
      </c>
      <c r="CE219" t="s">
        <v>87</v>
      </c>
      <c r="CF219" s="3">
        <v>45835</v>
      </c>
      <c r="CI219">
        <v>1</v>
      </c>
      <c r="CJ219">
        <v>1</v>
      </c>
      <c r="CK219">
        <v>21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"009944965554"</f>
        <v>009944965554</v>
      </c>
      <c r="F220" s="3">
        <v>45834</v>
      </c>
      <c r="G220">
        <v>202603</v>
      </c>
      <c r="H220" t="s">
        <v>273</v>
      </c>
      <c r="I220" t="s">
        <v>274</v>
      </c>
      <c r="J220" t="s">
        <v>77</v>
      </c>
      <c r="K220" t="s">
        <v>78</v>
      </c>
      <c r="L220" t="s">
        <v>159</v>
      </c>
      <c r="M220" t="s">
        <v>160</v>
      </c>
      <c r="N220" t="s">
        <v>77</v>
      </c>
      <c r="O220" t="s">
        <v>79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118.13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2</v>
      </c>
      <c r="BI220">
        <v>33</v>
      </c>
      <c r="BJ220">
        <v>35.200000000000003</v>
      </c>
      <c r="BK220">
        <v>36</v>
      </c>
      <c r="BL220">
        <v>398.72</v>
      </c>
      <c r="BM220">
        <v>59.81</v>
      </c>
      <c r="BN220">
        <v>458.53</v>
      </c>
      <c r="BO220">
        <v>458.53</v>
      </c>
      <c r="BQ220" t="s">
        <v>155</v>
      </c>
      <c r="BR220" t="s">
        <v>275</v>
      </c>
      <c r="BS220" s="3">
        <v>45835</v>
      </c>
      <c r="BT220" s="4">
        <v>0.38680555555555557</v>
      </c>
      <c r="BU220" t="s">
        <v>156</v>
      </c>
      <c r="BV220" t="s">
        <v>83</v>
      </c>
      <c r="BY220">
        <v>176240</v>
      </c>
      <c r="BZ220" t="s">
        <v>131</v>
      </c>
      <c r="CC220" t="s">
        <v>160</v>
      </c>
      <c r="CD220">
        <v>2196</v>
      </c>
      <c r="CE220" t="s">
        <v>449</v>
      </c>
      <c r="CF220" s="3">
        <v>45836</v>
      </c>
      <c r="CI220">
        <v>1</v>
      </c>
      <c r="CJ220">
        <v>1</v>
      </c>
      <c r="CK220">
        <v>43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"009944813205"</f>
        <v>009944813205</v>
      </c>
      <c r="F221" s="3">
        <v>45834</v>
      </c>
      <c r="G221">
        <v>202603</v>
      </c>
      <c r="H221" t="s">
        <v>124</v>
      </c>
      <c r="I221" t="s">
        <v>125</v>
      </c>
      <c r="J221" t="s">
        <v>340</v>
      </c>
      <c r="K221" t="s">
        <v>78</v>
      </c>
      <c r="L221" t="s">
        <v>149</v>
      </c>
      <c r="M221" t="s">
        <v>150</v>
      </c>
      <c r="N221" t="s">
        <v>480</v>
      </c>
      <c r="O221" t="s">
        <v>79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40.409999999999997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1.1000000000000001</v>
      </c>
      <c r="BJ221">
        <v>2.4</v>
      </c>
      <c r="BK221">
        <v>3</v>
      </c>
      <c r="BL221">
        <v>140.26</v>
      </c>
      <c r="BM221">
        <v>21.04</v>
      </c>
      <c r="BN221">
        <v>161.30000000000001</v>
      </c>
      <c r="BO221">
        <v>161.30000000000001</v>
      </c>
      <c r="BQ221" t="s">
        <v>437</v>
      </c>
      <c r="BS221" t="s">
        <v>228</v>
      </c>
      <c r="BY221">
        <v>12000</v>
      </c>
      <c r="BZ221" t="s">
        <v>131</v>
      </c>
      <c r="CC221" t="s">
        <v>150</v>
      </c>
      <c r="CD221">
        <v>1725</v>
      </c>
      <c r="CE221" t="s">
        <v>87</v>
      </c>
      <c r="CI221">
        <v>1</v>
      </c>
      <c r="CJ221" t="s">
        <v>228</v>
      </c>
      <c r="CK221">
        <v>41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"009942122804"</f>
        <v>009942122804</v>
      </c>
      <c r="F222" s="3">
        <v>45834</v>
      </c>
      <c r="G222">
        <v>202603</v>
      </c>
      <c r="H222" t="s">
        <v>201</v>
      </c>
      <c r="I222" t="s">
        <v>202</v>
      </c>
      <c r="J222" t="s">
        <v>165</v>
      </c>
      <c r="K222" t="s">
        <v>78</v>
      </c>
      <c r="L222" t="s">
        <v>179</v>
      </c>
      <c r="M222" t="s">
        <v>180</v>
      </c>
      <c r="N222" t="s">
        <v>77</v>
      </c>
      <c r="O222" t="s">
        <v>79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40.409999999999997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3.4</v>
      </c>
      <c r="BJ222">
        <v>4.2</v>
      </c>
      <c r="BK222">
        <v>5</v>
      </c>
      <c r="BL222">
        <v>140.26</v>
      </c>
      <c r="BM222">
        <v>21.04</v>
      </c>
      <c r="BN222">
        <v>161.30000000000001</v>
      </c>
      <c r="BO222">
        <v>161.30000000000001</v>
      </c>
      <c r="BQ222" t="s">
        <v>246</v>
      </c>
      <c r="BR222" t="s">
        <v>204</v>
      </c>
      <c r="BS222" s="3">
        <v>45835</v>
      </c>
      <c r="BT222" s="4">
        <v>0.61875000000000002</v>
      </c>
      <c r="BU222" t="s">
        <v>183</v>
      </c>
      <c r="BV222" t="s">
        <v>83</v>
      </c>
      <c r="BY222">
        <v>20808</v>
      </c>
      <c r="BZ222" t="s">
        <v>131</v>
      </c>
      <c r="CA222" t="s">
        <v>184</v>
      </c>
      <c r="CC222" t="s">
        <v>180</v>
      </c>
      <c r="CD222">
        <v>7569</v>
      </c>
      <c r="CE222" t="s">
        <v>228</v>
      </c>
      <c r="CI222">
        <v>1</v>
      </c>
      <c r="CJ222">
        <v>1</v>
      </c>
      <c r="CK222">
        <v>41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"009944820923"</f>
        <v>009944820923</v>
      </c>
      <c r="F223" s="3">
        <v>45834</v>
      </c>
      <c r="G223">
        <v>202603</v>
      </c>
      <c r="H223" t="s">
        <v>75</v>
      </c>
      <c r="I223" t="s">
        <v>76</v>
      </c>
      <c r="J223" t="s">
        <v>77</v>
      </c>
      <c r="K223" t="s">
        <v>78</v>
      </c>
      <c r="L223" t="s">
        <v>209</v>
      </c>
      <c r="M223" t="s">
        <v>210</v>
      </c>
      <c r="N223" t="s">
        <v>77</v>
      </c>
      <c r="O223" t="s">
        <v>79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126.86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10</v>
      </c>
      <c r="BJ223">
        <v>38.4</v>
      </c>
      <c r="BK223">
        <v>39</v>
      </c>
      <c r="BL223">
        <v>427.76</v>
      </c>
      <c r="BM223">
        <v>64.16</v>
      </c>
      <c r="BN223">
        <v>491.92</v>
      </c>
      <c r="BO223">
        <v>491.92</v>
      </c>
      <c r="BQ223" t="s">
        <v>481</v>
      </c>
      <c r="BR223" t="s">
        <v>80</v>
      </c>
      <c r="BS223" s="3">
        <v>45835</v>
      </c>
      <c r="BT223" s="4">
        <v>0.47638888888888886</v>
      </c>
      <c r="BU223" t="s">
        <v>212</v>
      </c>
      <c r="BV223" t="s">
        <v>83</v>
      </c>
      <c r="BY223">
        <v>192000</v>
      </c>
      <c r="BZ223" t="s">
        <v>131</v>
      </c>
      <c r="CA223" t="s">
        <v>213</v>
      </c>
      <c r="CC223" t="s">
        <v>210</v>
      </c>
      <c r="CD223">
        <v>1034</v>
      </c>
      <c r="CE223" t="s">
        <v>449</v>
      </c>
      <c r="CF223" s="3">
        <v>45835</v>
      </c>
      <c r="CI223">
        <v>1</v>
      </c>
      <c r="CJ223">
        <v>1</v>
      </c>
      <c r="CK223">
        <v>43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"009944797773"</f>
        <v>009944797773</v>
      </c>
      <c r="F224" s="3">
        <v>45834</v>
      </c>
      <c r="G224">
        <v>202603</v>
      </c>
      <c r="H224" t="s">
        <v>179</v>
      </c>
      <c r="I224" t="s">
        <v>180</v>
      </c>
      <c r="J224" t="s">
        <v>77</v>
      </c>
      <c r="K224" t="s">
        <v>78</v>
      </c>
      <c r="L224" t="s">
        <v>159</v>
      </c>
      <c r="M224" t="s">
        <v>160</v>
      </c>
      <c r="N224" t="s">
        <v>77</v>
      </c>
      <c r="O224" t="s">
        <v>79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92.13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20.2</v>
      </c>
      <c r="BJ224">
        <v>45.3</v>
      </c>
      <c r="BK224">
        <v>46</v>
      </c>
      <c r="BL224">
        <v>312.26</v>
      </c>
      <c r="BM224">
        <v>46.84</v>
      </c>
      <c r="BN224">
        <v>359.1</v>
      </c>
      <c r="BO224">
        <v>359.1</v>
      </c>
      <c r="BQ224" t="s">
        <v>155</v>
      </c>
      <c r="BR224" t="s">
        <v>482</v>
      </c>
      <c r="BS224" t="s">
        <v>228</v>
      </c>
      <c r="BY224">
        <v>226342.08</v>
      </c>
      <c r="BZ224" t="s">
        <v>131</v>
      </c>
      <c r="CC224" t="s">
        <v>160</v>
      </c>
      <c r="CD224">
        <v>2196</v>
      </c>
      <c r="CE224" t="s">
        <v>449</v>
      </c>
      <c r="CI224">
        <v>3</v>
      </c>
      <c r="CJ224" t="s">
        <v>228</v>
      </c>
      <c r="CK224">
        <v>41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"009944974126"</f>
        <v>009944974126</v>
      </c>
      <c r="F225" s="3">
        <v>45834</v>
      </c>
      <c r="G225">
        <v>202603</v>
      </c>
      <c r="H225" t="s">
        <v>115</v>
      </c>
      <c r="I225" t="s">
        <v>116</v>
      </c>
      <c r="J225" t="s">
        <v>77</v>
      </c>
      <c r="K225" t="s">
        <v>78</v>
      </c>
      <c r="L225" t="s">
        <v>241</v>
      </c>
      <c r="M225" t="s">
        <v>242</v>
      </c>
      <c r="N225" t="s">
        <v>77</v>
      </c>
      <c r="O225" t="s">
        <v>79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179.26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22.7</v>
      </c>
      <c r="BJ225">
        <v>56.7</v>
      </c>
      <c r="BK225">
        <v>57</v>
      </c>
      <c r="BL225">
        <v>602.02</v>
      </c>
      <c r="BM225">
        <v>90.3</v>
      </c>
      <c r="BN225">
        <v>692.32</v>
      </c>
      <c r="BO225">
        <v>692.32</v>
      </c>
      <c r="BQ225" t="s">
        <v>297</v>
      </c>
      <c r="BR225" t="s">
        <v>257</v>
      </c>
      <c r="BS225" s="3">
        <v>45835</v>
      </c>
      <c r="BT225" s="4">
        <v>0.34513888888888888</v>
      </c>
      <c r="BU225" t="s">
        <v>297</v>
      </c>
      <c r="BV225" t="s">
        <v>83</v>
      </c>
      <c r="BY225">
        <v>283571.28000000003</v>
      </c>
      <c r="BZ225" t="s">
        <v>483</v>
      </c>
      <c r="CC225" t="s">
        <v>242</v>
      </c>
      <c r="CD225">
        <v>2570</v>
      </c>
      <c r="CE225" t="s">
        <v>87</v>
      </c>
      <c r="CI225">
        <v>1</v>
      </c>
      <c r="CJ225">
        <v>1</v>
      </c>
      <c r="CK225">
        <v>43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"009944974124"</f>
        <v>009944974124</v>
      </c>
      <c r="F226" s="3">
        <v>45834</v>
      </c>
      <c r="G226">
        <v>202603</v>
      </c>
      <c r="H226" t="s">
        <v>115</v>
      </c>
      <c r="I226" t="s">
        <v>116</v>
      </c>
      <c r="J226" t="s">
        <v>77</v>
      </c>
      <c r="K226" t="s">
        <v>78</v>
      </c>
      <c r="L226" t="s">
        <v>192</v>
      </c>
      <c r="M226" t="s">
        <v>193</v>
      </c>
      <c r="N226" t="s">
        <v>77</v>
      </c>
      <c r="O226" t="s">
        <v>79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150.53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68</v>
      </c>
      <c r="BJ226">
        <v>80.599999999999994</v>
      </c>
      <c r="BK226">
        <v>81</v>
      </c>
      <c r="BL226">
        <v>506.46</v>
      </c>
      <c r="BM226">
        <v>75.97</v>
      </c>
      <c r="BN226">
        <v>582.42999999999995</v>
      </c>
      <c r="BO226">
        <v>582.42999999999995</v>
      </c>
      <c r="BQ226" t="s">
        <v>325</v>
      </c>
      <c r="BS226" t="s">
        <v>228</v>
      </c>
      <c r="BY226">
        <v>403200</v>
      </c>
      <c r="BZ226" t="s">
        <v>131</v>
      </c>
      <c r="CC226" t="s">
        <v>193</v>
      </c>
      <c r="CD226">
        <v>5200</v>
      </c>
      <c r="CE226" t="s">
        <v>87</v>
      </c>
      <c r="CI226">
        <v>3</v>
      </c>
      <c r="CJ226" t="s">
        <v>228</v>
      </c>
      <c r="CK226">
        <v>41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"009944968682"</f>
        <v>009944968682</v>
      </c>
      <c r="F227" s="3">
        <v>45834</v>
      </c>
      <c r="G227">
        <v>202603</v>
      </c>
      <c r="H227" t="s">
        <v>115</v>
      </c>
      <c r="I227" t="s">
        <v>116</v>
      </c>
      <c r="J227" t="s">
        <v>77</v>
      </c>
      <c r="K227" t="s">
        <v>78</v>
      </c>
      <c r="L227" t="s">
        <v>133</v>
      </c>
      <c r="M227" t="s">
        <v>134</v>
      </c>
      <c r="N227" t="s">
        <v>77</v>
      </c>
      <c r="O227" t="s">
        <v>79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57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0.7</v>
      </c>
      <c r="BJ227">
        <v>2.6</v>
      </c>
      <c r="BK227">
        <v>3</v>
      </c>
      <c r="BL227">
        <v>195.42</v>
      </c>
      <c r="BM227">
        <v>29.31</v>
      </c>
      <c r="BN227">
        <v>224.73</v>
      </c>
      <c r="BO227">
        <v>224.73</v>
      </c>
      <c r="BQ227" t="s">
        <v>135</v>
      </c>
      <c r="BS227" s="3">
        <v>45835</v>
      </c>
      <c r="BT227" s="4">
        <v>0.39930555555555558</v>
      </c>
      <c r="BU227" t="s">
        <v>237</v>
      </c>
      <c r="BV227" t="s">
        <v>83</v>
      </c>
      <c r="BY227">
        <v>12947.55</v>
      </c>
      <c r="BZ227" t="s">
        <v>131</v>
      </c>
      <c r="CA227" t="s">
        <v>138</v>
      </c>
      <c r="CC227" t="s">
        <v>134</v>
      </c>
      <c r="CD227" s="5" t="s">
        <v>215</v>
      </c>
      <c r="CE227" t="s">
        <v>87</v>
      </c>
      <c r="CI227">
        <v>1</v>
      </c>
      <c r="CJ227">
        <v>1</v>
      </c>
      <c r="CK227">
        <v>43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"009944974123"</f>
        <v>009944974123</v>
      </c>
      <c r="F228" s="3">
        <v>45834</v>
      </c>
      <c r="G228">
        <v>202603</v>
      </c>
      <c r="H228" t="s">
        <v>115</v>
      </c>
      <c r="I228" t="s">
        <v>116</v>
      </c>
      <c r="J228" t="s">
        <v>77</v>
      </c>
      <c r="K228" t="s">
        <v>78</v>
      </c>
      <c r="L228" t="s">
        <v>265</v>
      </c>
      <c r="M228" t="s">
        <v>266</v>
      </c>
      <c r="N228" t="s">
        <v>77</v>
      </c>
      <c r="O228" t="s">
        <v>79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153.06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19.5</v>
      </c>
      <c r="BJ228">
        <v>47.6</v>
      </c>
      <c r="BK228">
        <v>48</v>
      </c>
      <c r="BL228">
        <v>514.89</v>
      </c>
      <c r="BM228">
        <v>77.23</v>
      </c>
      <c r="BN228">
        <v>592.12</v>
      </c>
      <c r="BO228">
        <v>592.12</v>
      </c>
      <c r="BS228" t="s">
        <v>228</v>
      </c>
      <c r="BY228">
        <v>237840</v>
      </c>
      <c r="BZ228" t="s">
        <v>131</v>
      </c>
      <c r="CC228" t="s">
        <v>266</v>
      </c>
      <c r="CD228">
        <v>9700</v>
      </c>
      <c r="CE228" t="s">
        <v>87</v>
      </c>
      <c r="CI228">
        <v>1</v>
      </c>
      <c r="CJ228" t="s">
        <v>228</v>
      </c>
      <c r="CK228">
        <v>43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"009944974231"</f>
        <v>009944974231</v>
      </c>
      <c r="F229" s="3">
        <v>45834</v>
      </c>
      <c r="G229">
        <v>202603</v>
      </c>
      <c r="H229" t="s">
        <v>115</v>
      </c>
      <c r="I229" t="s">
        <v>116</v>
      </c>
      <c r="J229" t="s">
        <v>77</v>
      </c>
      <c r="K229" t="s">
        <v>78</v>
      </c>
      <c r="L229" t="s">
        <v>124</v>
      </c>
      <c r="M229" t="s">
        <v>125</v>
      </c>
      <c r="N229" t="s">
        <v>77</v>
      </c>
      <c r="O229" t="s">
        <v>119</v>
      </c>
      <c r="P229" t="str">
        <f>"LOCKS                         "</f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20.9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1.8</v>
      </c>
      <c r="BJ229">
        <v>1.2</v>
      </c>
      <c r="BK229">
        <v>2</v>
      </c>
      <c r="BL229">
        <v>69.5</v>
      </c>
      <c r="BM229">
        <v>10.43</v>
      </c>
      <c r="BN229">
        <v>79.930000000000007</v>
      </c>
      <c r="BO229">
        <v>79.930000000000007</v>
      </c>
      <c r="BQ229" t="s">
        <v>126</v>
      </c>
      <c r="BR229" t="s">
        <v>136</v>
      </c>
      <c r="BS229" s="3">
        <v>45835</v>
      </c>
      <c r="BT229" s="4">
        <v>0.40277777777777779</v>
      </c>
      <c r="BU229" t="s">
        <v>128</v>
      </c>
      <c r="BV229" t="s">
        <v>83</v>
      </c>
      <c r="BY229">
        <v>6000</v>
      </c>
      <c r="BZ229" t="s">
        <v>84</v>
      </c>
      <c r="CA229" t="s">
        <v>129</v>
      </c>
      <c r="CC229" t="s">
        <v>125</v>
      </c>
      <c r="CD229">
        <v>4017</v>
      </c>
      <c r="CE229" t="s">
        <v>87</v>
      </c>
      <c r="CF229" s="3">
        <v>45835</v>
      </c>
      <c r="CI229">
        <v>1</v>
      </c>
      <c r="CJ229">
        <v>1</v>
      </c>
      <c r="CK229">
        <v>21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"009944778475"</f>
        <v>009944778475</v>
      </c>
      <c r="F230" s="3">
        <v>45834</v>
      </c>
      <c r="G230">
        <v>202603</v>
      </c>
      <c r="H230" t="s">
        <v>115</v>
      </c>
      <c r="I230" t="s">
        <v>116</v>
      </c>
      <c r="J230" t="s">
        <v>77</v>
      </c>
      <c r="K230" t="s">
        <v>78</v>
      </c>
      <c r="L230" t="s">
        <v>149</v>
      </c>
      <c r="M230" t="s">
        <v>150</v>
      </c>
      <c r="N230" t="s">
        <v>151</v>
      </c>
      <c r="O230" t="s">
        <v>119</v>
      </c>
      <c r="P230" t="str">
        <f>"LOCKS                         "</f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16.32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0.5</v>
      </c>
      <c r="BJ230">
        <v>1</v>
      </c>
      <c r="BK230">
        <v>1</v>
      </c>
      <c r="BL230">
        <v>54.28</v>
      </c>
      <c r="BM230">
        <v>8.14</v>
      </c>
      <c r="BN230">
        <v>62.42</v>
      </c>
      <c r="BO230">
        <v>62.42</v>
      </c>
      <c r="BQ230" t="s">
        <v>437</v>
      </c>
      <c r="BR230" t="s">
        <v>303</v>
      </c>
      <c r="BS230" s="3">
        <v>45835</v>
      </c>
      <c r="BT230" s="4">
        <v>0.45833333333333331</v>
      </c>
      <c r="BU230" t="s">
        <v>484</v>
      </c>
      <c r="BV230" t="s">
        <v>83</v>
      </c>
      <c r="BY230">
        <v>5216.5600000000004</v>
      </c>
      <c r="BZ230" t="s">
        <v>84</v>
      </c>
      <c r="CA230" t="s">
        <v>154</v>
      </c>
      <c r="CC230" t="s">
        <v>150</v>
      </c>
      <c r="CD230">
        <v>1724</v>
      </c>
      <c r="CE230" t="s">
        <v>87</v>
      </c>
      <c r="CF230" s="3">
        <v>45836</v>
      </c>
      <c r="CI230">
        <v>1</v>
      </c>
      <c r="CJ230">
        <v>1</v>
      </c>
      <c r="CK230">
        <v>22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"009942122803"</f>
        <v>009942122803</v>
      </c>
      <c r="F231" s="3">
        <v>45835</v>
      </c>
      <c r="G231">
        <v>202603</v>
      </c>
      <c r="H231" t="s">
        <v>201</v>
      </c>
      <c r="I231" t="s">
        <v>202</v>
      </c>
      <c r="J231" t="s">
        <v>485</v>
      </c>
      <c r="K231" t="s">
        <v>78</v>
      </c>
      <c r="L231" t="s">
        <v>159</v>
      </c>
      <c r="M231" t="s">
        <v>160</v>
      </c>
      <c r="N231" t="s">
        <v>77</v>
      </c>
      <c r="O231" t="s">
        <v>79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112.15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49.4</v>
      </c>
      <c r="BJ231">
        <v>57.4</v>
      </c>
      <c r="BK231">
        <v>58</v>
      </c>
      <c r="BL231">
        <v>378.84</v>
      </c>
      <c r="BM231">
        <v>56.83</v>
      </c>
      <c r="BN231">
        <v>435.67</v>
      </c>
      <c r="BO231">
        <v>435.67</v>
      </c>
      <c r="BQ231" t="s">
        <v>486</v>
      </c>
      <c r="BR231" t="s">
        <v>204</v>
      </c>
      <c r="BS231" t="s">
        <v>228</v>
      </c>
      <c r="BY231">
        <v>286920</v>
      </c>
      <c r="BZ231" t="s">
        <v>487</v>
      </c>
      <c r="CC231" t="s">
        <v>160</v>
      </c>
      <c r="CD231">
        <v>2196</v>
      </c>
      <c r="CE231" t="s">
        <v>228</v>
      </c>
      <c r="CI231">
        <v>3</v>
      </c>
      <c r="CJ231" t="s">
        <v>228</v>
      </c>
      <c r="CK231">
        <v>41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"080011553325"</f>
        <v>080011553325</v>
      </c>
      <c r="F232" s="3">
        <v>45835</v>
      </c>
      <c r="G232">
        <v>202603</v>
      </c>
      <c r="H232" t="s">
        <v>149</v>
      </c>
      <c r="I232" t="s">
        <v>150</v>
      </c>
      <c r="J232" t="s">
        <v>226</v>
      </c>
      <c r="K232" t="s">
        <v>78</v>
      </c>
      <c r="L232" t="s">
        <v>179</v>
      </c>
      <c r="M232" t="s">
        <v>180</v>
      </c>
      <c r="N232" t="s">
        <v>260</v>
      </c>
      <c r="O232" t="s">
        <v>119</v>
      </c>
      <c r="P232" t="str">
        <f>"Locks                         "</f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20.9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2</v>
      </c>
      <c r="BJ232">
        <v>0.2</v>
      </c>
      <c r="BK232">
        <v>2</v>
      </c>
      <c r="BL232">
        <v>69.5</v>
      </c>
      <c r="BM232">
        <v>10.43</v>
      </c>
      <c r="BN232">
        <v>79.930000000000007</v>
      </c>
      <c r="BO232">
        <v>79.930000000000007</v>
      </c>
      <c r="BP232" t="s">
        <v>488</v>
      </c>
      <c r="BQ232" t="s">
        <v>489</v>
      </c>
      <c r="BR232" t="s">
        <v>230</v>
      </c>
      <c r="BS232" t="s">
        <v>228</v>
      </c>
      <c r="BY232">
        <v>600</v>
      </c>
      <c r="BZ232" t="s">
        <v>490</v>
      </c>
      <c r="CC232" t="s">
        <v>180</v>
      </c>
      <c r="CD232">
        <v>7569</v>
      </c>
      <c r="CE232" t="s">
        <v>231</v>
      </c>
      <c r="CI232">
        <v>1</v>
      </c>
      <c r="CJ232" t="s">
        <v>228</v>
      </c>
      <c r="CK232">
        <v>21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"009944898136"</f>
        <v>009944898136</v>
      </c>
      <c r="F233" s="3">
        <v>45835</v>
      </c>
      <c r="G233">
        <v>202603</v>
      </c>
      <c r="H233" t="s">
        <v>117</v>
      </c>
      <c r="I233" t="s">
        <v>118</v>
      </c>
      <c r="J233" t="s">
        <v>174</v>
      </c>
      <c r="K233" t="s">
        <v>78</v>
      </c>
      <c r="L233" t="s">
        <v>290</v>
      </c>
      <c r="M233" t="s">
        <v>291</v>
      </c>
      <c r="N233" t="s">
        <v>491</v>
      </c>
      <c r="O233" t="s">
        <v>79</v>
      </c>
      <c r="P233" t="str">
        <f>"PLZ2404165847                 "</f>
        <v xml:space="preserve">PLZ2404165847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40.409999999999997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140.26</v>
      </c>
      <c r="BM233">
        <v>21.04</v>
      </c>
      <c r="BN233">
        <v>161.30000000000001</v>
      </c>
      <c r="BO233">
        <v>161.30000000000001</v>
      </c>
      <c r="BR233" t="s">
        <v>177</v>
      </c>
      <c r="BS233" t="s">
        <v>228</v>
      </c>
      <c r="BY233">
        <v>1200</v>
      </c>
      <c r="BZ233" t="s">
        <v>487</v>
      </c>
      <c r="CC233" t="s">
        <v>291</v>
      </c>
      <c r="CD233">
        <v>9301</v>
      </c>
      <c r="CE233" t="s">
        <v>87</v>
      </c>
      <c r="CI233">
        <v>4</v>
      </c>
      <c r="CJ233" t="s">
        <v>228</v>
      </c>
      <c r="CK233">
        <v>41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"009944898135"</f>
        <v>009944898135</v>
      </c>
      <c r="F234" s="3">
        <v>45835</v>
      </c>
      <c r="G234">
        <v>202603</v>
      </c>
      <c r="H234" t="s">
        <v>117</v>
      </c>
      <c r="I234" t="s">
        <v>118</v>
      </c>
      <c r="J234" t="s">
        <v>174</v>
      </c>
      <c r="K234" t="s">
        <v>78</v>
      </c>
      <c r="L234" t="s">
        <v>140</v>
      </c>
      <c r="M234" t="s">
        <v>141</v>
      </c>
      <c r="N234" t="s">
        <v>492</v>
      </c>
      <c r="O234" t="s">
        <v>79</v>
      </c>
      <c r="P234" t="str">
        <f>"PLZ2404165497                 "</f>
        <v xml:space="preserve">PLZ2404165497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57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195.42</v>
      </c>
      <c r="BM234">
        <v>29.31</v>
      </c>
      <c r="BN234">
        <v>224.73</v>
      </c>
      <c r="BO234">
        <v>224.73</v>
      </c>
      <c r="BQ234" t="s">
        <v>493</v>
      </c>
      <c r="BR234" t="s">
        <v>177</v>
      </c>
      <c r="BS234" t="s">
        <v>228</v>
      </c>
      <c r="BY234">
        <v>1200</v>
      </c>
      <c r="BZ234" t="s">
        <v>487</v>
      </c>
      <c r="CC234" t="s">
        <v>141</v>
      </c>
      <c r="CD234">
        <v>5099</v>
      </c>
      <c r="CE234" t="s">
        <v>87</v>
      </c>
      <c r="CI234">
        <v>3</v>
      </c>
      <c r="CJ234" t="s">
        <v>228</v>
      </c>
      <c r="CK234">
        <v>43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"009944820924"</f>
        <v>009944820924</v>
      </c>
      <c r="F235" s="3">
        <v>45835</v>
      </c>
      <c r="G235">
        <v>202603</v>
      </c>
      <c r="H235" t="s">
        <v>75</v>
      </c>
      <c r="I235" t="s">
        <v>76</v>
      </c>
      <c r="J235" t="s">
        <v>77</v>
      </c>
      <c r="K235" t="s">
        <v>78</v>
      </c>
      <c r="L235" t="s">
        <v>89</v>
      </c>
      <c r="M235" t="s">
        <v>90</v>
      </c>
      <c r="N235" t="s">
        <v>105</v>
      </c>
      <c r="O235" t="s">
        <v>79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72.599999999999994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10</v>
      </c>
      <c r="BJ235">
        <v>38.4</v>
      </c>
      <c r="BK235">
        <v>39</v>
      </c>
      <c r="BL235">
        <v>247.3</v>
      </c>
      <c r="BM235">
        <v>37.1</v>
      </c>
      <c r="BN235">
        <v>284.39999999999998</v>
      </c>
      <c r="BO235">
        <v>284.39999999999998</v>
      </c>
      <c r="BQ235" t="s">
        <v>92</v>
      </c>
      <c r="BR235" t="s">
        <v>80</v>
      </c>
      <c r="BS235" t="s">
        <v>228</v>
      </c>
      <c r="BY235">
        <v>192000</v>
      </c>
      <c r="BZ235" t="s">
        <v>487</v>
      </c>
      <c r="CC235" t="s">
        <v>90</v>
      </c>
      <c r="CD235" s="5" t="s">
        <v>95</v>
      </c>
      <c r="CE235" t="s">
        <v>228</v>
      </c>
      <c r="CI235">
        <v>1</v>
      </c>
      <c r="CJ235" t="s">
        <v>228</v>
      </c>
      <c r="CK235">
        <v>44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"009944820925"</f>
        <v>009944820925</v>
      </c>
      <c r="F236" s="3">
        <v>45835</v>
      </c>
      <c r="G236">
        <v>202603</v>
      </c>
      <c r="H236" t="s">
        <v>75</v>
      </c>
      <c r="I236" t="s">
        <v>76</v>
      </c>
      <c r="J236" t="s">
        <v>77</v>
      </c>
      <c r="K236" t="s">
        <v>78</v>
      </c>
      <c r="L236" t="s">
        <v>159</v>
      </c>
      <c r="M236" t="s">
        <v>160</v>
      </c>
      <c r="N236" t="s">
        <v>77</v>
      </c>
      <c r="O236" t="s">
        <v>79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143.85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58</v>
      </c>
      <c r="BJ236">
        <v>76.8</v>
      </c>
      <c r="BK236">
        <v>77</v>
      </c>
      <c r="BL236">
        <v>484.26</v>
      </c>
      <c r="BM236">
        <v>72.64</v>
      </c>
      <c r="BN236">
        <v>556.9</v>
      </c>
      <c r="BO236">
        <v>556.9</v>
      </c>
      <c r="BQ236" t="s">
        <v>155</v>
      </c>
      <c r="BR236" t="s">
        <v>80</v>
      </c>
      <c r="BS236" t="s">
        <v>228</v>
      </c>
      <c r="BY236">
        <v>192000</v>
      </c>
      <c r="BZ236" t="s">
        <v>487</v>
      </c>
      <c r="CC236" t="s">
        <v>160</v>
      </c>
      <c r="CD236">
        <v>2196</v>
      </c>
      <c r="CE236" t="s">
        <v>228</v>
      </c>
      <c r="CI236">
        <v>1</v>
      </c>
      <c r="CJ236" t="s">
        <v>228</v>
      </c>
      <c r="CK236">
        <v>41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"009944974121"</f>
        <v>009944974121</v>
      </c>
      <c r="F237" s="3">
        <v>45835</v>
      </c>
      <c r="G237">
        <v>202603</v>
      </c>
      <c r="H237" t="s">
        <v>115</v>
      </c>
      <c r="I237" t="s">
        <v>116</v>
      </c>
      <c r="J237" t="s">
        <v>77</v>
      </c>
      <c r="K237" t="s">
        <v>78</v>
      </c>
      <c r="L237" t="s">
        <v>209</v>
      </c>
      <c r="M237" t="s">
        <v>210</v>
      </c>
      <c r="N237" t="s">
        <v>77</v>
      </c>
      <c r="O237" t="s">
        <v>79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57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195.42</v>
      </c>
      <c r="BM237">
        <v>29.31</v>
      </c>
      <c r="BN237">
        <v>224.73</v>
      </c>
      <c r="BO237">
        <v>224.73</v>
      </c>
      <c r="BQ237" t="s">
        <v>494</v>
      </c>
      <c r="BR237" t="s">
        <v>318</v>
      </c>
      <c r="BS237" t="s">
        <v>228</v>
      </c>
      <c r="BY237">
        <v>1200</v>
      </c>
      <c r="BZ237" t="s">
        <v>487</v>
      </c>
      <c r="CC237" t="s">
        <v>210</v>
      </c>
      <c r="CD237">
        <v>1034</v>
      </c>
      <c r="CE237" t="s">
        <v>87</v>
      </c>
      <c r="CI237">
        <v>1</v>
      </c>
      <c r="CJ237" t="s">
        <v>228</v>
      </c>
      <c r="CK237">
        <v>43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"009941618784"</f>
        <v>009941618784</v>
      </c>
      <c r="F238" s="3">
        <v>45835</v>
      </c>
      <c r="G238">
        <v>202603</v>
      </c>
      <c r="H238" t="s">
        <v>115</v>
      </c>
      <c r="I238" t="s">
        <v>116</v>
      </c>
      <c r="J238" t="s">
        <v>77</v>
      </c>
      <c r="K238" t="s">
        <v>78</v>
      </c>
      <c r="L238" t="s">
        <v>201</v>
      </c>
      <c r="M238" t="s">
        <v>202</v>
      </c>
      <c r="N238" t="s">
        <v>277</v>
      </c>
      <c r="O238" t="s">
        <v>79</v>
      </c>
      <c r="P238" t="str">
        <f>"SMALL SPARES                  "</f>
        <v xml:space="preserve">SMALL SPARES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43.75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10.6</v>
      </c>
      <c r="BJ238">
        <v>16.399999999999999</v>
      </c>
      <c r="BK238">
        <v>17</v>
      </c>
      <c r="BL238">
        <v>151.36000000000001</v>
      </c>
      <c r="BM238">
        <v>22.7</v>
      </c>
      <c r="BN238">
        <v>174.06</v>
      </c>
      <c r="BO238">
        <v>174.06</v>
      </c>
      <c r="BQ238" t="s">
        <v>204</v>
      </c>
      <c r="BR238" t="s">
        <v>343</v>
      </c>
      <c r="BS238" t="s">
        <v>228</v>
      </c>
      <c r="BY238">
        <v>82140.98</v>
      </c>
      <c r="BZ238" t="s">
        <v>487</v>
      </c>
      <c r="CC238" t="s">
        <v>202</v>
      </c>
      <c r="CD238">
        <v>6530</v>
      </c>
      <c r="CE238" t="s">
        <v>87</v>
      </c>
      <c r="CI238">
        <v>3</v>
      </c>
      <c r="CJ238" t="s">
        <v>228</v>
      </c>
      <c r="CK238">
        <v>41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"009944974232"</f>
        <v>009944974232</v>
      </c>
      <c r="F239" s="3">
        <v>45835</v>
      </c>
      <c r="G239">
        <v>202603</v>
      </c>
      <c r="H239" t="s">
        <v>115</v>
      </c>
      <c r="I239" t="s">
        <v>116</v>
      </c>
      <c r="J239" t="s">
        <v>77</v>
      </c>
      <c r="K239" t="s">
        <v>78</v>
      </c>
      <c r="L239" t="s">
        <v>124</v>
      </c>
      <c r="M239" t="s">
        <v>125</v>
      </c>
      <c r="N239" t="s">
        <v>77</v>
      </c>
      <c r="O239" t="s">
        <v>79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47.09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16.7</v>
      </c>
      <c r="BJ239">
        <v>18.2</v>
      </c>
      <c r="BK239">
        <v>19</v>
      </c>
      <c r="BL239">
        <v>162.46</v>
      </c>
      <c r="BM239">
        <v>24.37</v>
      </c>
      <c r="BN239">
        <v>186.83</v>
      </c>
      <c r="BO239">
        <v>186.83</v>
      </c>
      <c r="BQ239" t="s">
        <v>126</v>
      </c>
      <c r="BR239" t="s">
        <v>136</v>
      </c>
      <c r="BS239" s="3">
        <v>45838</v>
      </c>
      <c r="BT239" s="4">
        <v>0.37986111111111109</v>
      </c>
      <c r="BU239" t="s">
        <v>128</v>
      </c>
      <c r="BV239" t="s">
        <v>83</v>
      </c>
      <c r="BY239">
        <v>90963.199999999997</v>
      </c>
      <c r="BZ239" t="s">
        <v>487</v>
      </c>
      <c r="CA239" t="s">
        <v>129</v>
      </c>
      <c r="CC239" t="s">
        <v>125</v>
      </c>
      <c r="CD239">
        <v>4017</v>
      </c>
      <c r="CE239" t="s">
        <v>87</v>
      </c>
      <c r="CI239">
        <v>1</v>
      </c>
      <c r="CJ239">
        <v>1</v>
      </c>
      <c r="CK239">
        <v>41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"009944974236"</f>
        <v>009944974236</v>
      </c>
      <c r="F240" s="3">
        <v>45835</v>
      </c>
      <c r="G240">
        <v>202603</v>
      </c>
      <c r="H240" t="s">
        <v>115</v>
      </c>
      <c r="I240" t="s">
        <v>116</v>
      </c>
      <c r="J240" t="s">
        <v>77</v>
      </c>
      <c r="K240" t="s">
        <v>78</v>
      </c>
      <c r="L240" t="s">
        <v>124</v>
      </c>
      <c r="M240" t="s">
        <v>125</v>
      </c>
      <c r="N240" t="s">
        <v>495</v>
      </c>
      <c r="O240" t="s">
        <v>79</v>
      </c>
      <c r="P240" t="str">
        <f>"N.A                           "</f>
        <v xml:space="preserve">N.A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47.09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16.7</v>
      </c>
      <c r="BJ240">
        <v>18.2</v>
      </c>
      <c r="BK240">
        <v>19</v>
      </c>
      <c r="BL240">
        <v>162.46</v>
      </c>
      <c r="BM240">
        <v>24.37</v>
      </c>
      <c r="BN240">
        <v>186.83</v>
      </c>
      <c r="BO240">
        <v>186.83</v>
      </c>
      <c r="BQ240" t="s">
        <v>126</v>
      </c>
      <c r="BR240" t="s">
        <v>136</v>
      </c>
      <c r="BS240" s="3">
        <v>45838</v>
      </c>
      <c r="BT240" s="4">
        <v>0.37986111111111109</v>
      </c>
      <c r="BU240" t="s">
        <v>128</v>
      </c>
      <c r="BV240" t="s">
        <v>83</v>
      </c>
      <c r="BY240">
        <v>90963.199999999997</v>
      </c>
      <c r="BZ240" t="s">
        <v>487</v>
      </c>
      <c r="CA240" t="s">
        <v>129</v>
      </c>
      <c r="CC240" t="s">
        <v>125</v>
      </c>
      <c r="CD240">
        <v>4017</v>
      </c>
      <c r="CE240" t="s">
        <v>87</v>
      </c>
      <c r="CI240">
        <v>1</v>
      </c>
      <c r="CJ240">
        <v>1</v>
      </c>
      <c r="CK240">
        <v>41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"009944778532"</f>
        <v>009944778532</v>
      </c>
      <c r="F241" s="3">
        <v>45835</v>
      </c>
      <c r="G241">
        <v>202603</v>
      </c>
      <c r="H241" t="s">
        <v>115</v>
      </c>
      <c r="I241" t="s">
        <v>116</v>
      </c>
      <c r="J241" t="s">
        <v>77</v>
      </c>
      <c r="K241" t="s">
        <v>78</v>
      </c>
      <c r="L241" t="s">
        <v>192</v>
      </c>
      <c r="M241" t="s">
        <v>193</v>
      </c>
      <c r="N241" t="s">
        <v>77</v>
      </c>
      <c r="O241" t="s">
        <v>79</v>
      </c>
      <c r="P241" t="str">
        <f>"LOCKS                         "</f>
        <v xml:space="preserve">LOCKS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40.409999999999997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0.7</v>
      </c>
      <c r="BJ241">
        <v>2.8</v>
      </c>
      <c r="BK241">
        <v>3</v>
      </c>
      <c r="BL241">
        <v>140.26</v>
      </c>
      <c r="BM241">
        <v>21.04</v>
      </c>
      <c r="BN241">
        <v>161.30000000000001</v>
      </c>
      <c r="BO241">
        <v>161.30000000000001</v>
      </c>
      <c r="BQ241" t="s">
        <v>496</v>
      </c>
      <c r="BR241" t="s">
        <v>127</v>
      </c>
      <c r="BS241" t="s">
        <v>228</v>
      </c>
      <c r="BY241">
        <v>13758.68</v>
      </c>
      <c r="BZ241" t="s">
        <v>487</v>
      </c>
      <c r="CC241" t="s">
        <v>193</v>
      </c>
      <c r="CD241">
        <v>5200</v>
      </c>
      <c r="CE241" t="s">
        <v>87</v>
      </c>
      <c r="CI241">
        <v>3</v>
      </c>
      <c r="CJ241" t="s">
        <v>228</v>
      </c>
      <c r="CK241">
        <v>41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"009944318198"</f>
        <v>009944318198</v>
      </c>
      <c r="F242" s="3">
        <v>45835</v>
      </c>
      <c r="G242">
        <v>202603</v>
      </c>
      <c r="H242" t="s">
        <v>115</v>
      </c>
      <c r="I242" t="s">
        <v>116</v>
      </c>
      <c r="J242" t="s">
        <v>77</v>
      </c>
      <c r="K242" t="s">
        <v>78</v>
      </c>
      <c r="L242" t="s">
        <v>179</v>
      </c>
      <c r="M242" t="s">
        <v>180</v>
      </c>
      <c r="N242" t="s">
        <v>77</v>
      </c>
      <c r="O242" t="s">
        <v>79</v>
      </c>
      <c r="P242" t="str">
        <f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40.409999999999997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0.1</v>
      </c>
      <c r="BK242">
        <v>1</v>
      </c>
      <c r="BL242">
        <v>140.26</v>
      </c>
      <c r="BM242">
        <v>21.04</v>
      </c>
      <c r="BN242">
        <v>161.30000000000001</v>
      </c>
      <c r="BO242">
        <v>161.30000000000001</v>
      </c>
      <c r="BQ242" t="s">
        <v>497</v>
      </c>
      <c r="BR242" t="s">
        <v>127</v>
      </c>
      <c r="BS242" t="s">
        <v>228</v>
      </c>
      <c r="BY242">
        <v>400</v>
      </c>
      <c r="BZ242" t="s">
        <v>487</v>
      </c>
      <c r="CC242" t="s">
        <v>180</v>
      </c>
      <c r="CD242">
        <v>7570</v>
      </c>
      <c r="CE242" t="s">
        <v>87</v>
      </c>
      <c r="CI242">
        <v>3</v>
      </c>
      <c r="CJ242" t="s">
        <v>228</v>
      </c>
      <c r="CK242">
        <v>41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"009944974122"</f>
        <v>009944974122</v>
      </c>
      <c r="F243" s="3">
        <v>45835</v>
      </c>
      <c r="G243">
        <v>202603</v>
      </c>
      <c r="H243" t="s">
        <v>115</v>
      </c>
      <c r="I243" t="s">
        <v>116</v>
      </c>
      <c r="J243" t="s">
        <v>77</v>
      </c>
      <c r="K243" t="s">
        <v>78</v>
      </c>
      <c r="L243" t="s">
        <v>273</v>
      </c>
      <c r="M243" t="s">
        <v>274</v>
      </c>
      <c r="N243" t="s">
        <v>77</v>
      </c>
      <c r="O243" t="s">
        <v>79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260.77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37.9</v>
      </c>
      <c r="BJ243">
        <v>84.1</v>
      </c>
      <c r="BK243">
        <v>85</v>
      </c>
      <c r="BL243">
        <v>873.09</v>
      </c>
      <c r="BM243">
        <v>130.96</v>
      </c>
      <c r="BN243">
        <v>1004.05</v>
      </c>
      <c r="BO243">
        <v>1004.05</v>
      </c>
      <c r="BQ243" t="s">
        <v>275</v>
      </c>
      <c r="BR243" t="s">
        <v>318</v>
      </c>
      <c r="BS243" t="s">
        <v>228</v>
      </c>
      <c r="BY243">
        <v>420268.91</v>
      </c>
      <c r="BZ243" t="s">
        <v>487</v>
      </c>
      <c r="CC243" t="s">
        <v>274</v>
      </c>
      <c r="CD243">
        <v>2940</v>
      </c>
      <c r="CE243" t="s">
        <v>87</v>
      </c>
      <c r="CI243">
        <v>1</v>
      </c>
      <c r="CJ243" t="s">
        <v>228</v>
      </c>
      <c r="CK243">
        <v>43</v>
      </c>
      <c r="CL24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FMR MOVE 300625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2025-06-30T09:30:12Z</dcterms:created>
  <dcterms:modified xsi:type="dcterms:W3CDTF">2025-06-30T09:30:29Z</dcterms:modified>
</cp:coreProperties>
</file>