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8_{244D8849-351E-4BC3-BCCF-8DB86921978F}" xr6:coauthVersionLast="47" xr6:coauthVersionMax="47" xr10:uidLastSave="{00000000-0000-0000-0000-000000000000}"/>
  <bookViews>
    <workbookView xWindow="28680" yWindow="-120" windowWidth="20730" windowHeight="11040" xr2:uid="{B1D51CAC-C83B-493D-A790-B436738057CF}"/>
  </bookViews>
  <sheets>
    <sheet name="sdrascd7-IESANPA13536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0" i="1" l="1"/>
  <c r="E10" i="1"/>
  <c r="P9" i="1"/>
  <c r="E9" i="1"/>
  <c r="P8" i="1"/>
  <c r="E8" i="1"/>
  <c r="P7" i="1"/>
  <c r="E7" i="1"/>
  <c r="P6" i="1"/>
  <c r="E6" i="1"/>
  <c r="P5" i="1"/>
  <c r="E5" i="1"/>
  <c r="P4" i="1"/>
  <c r="E4" i="1"/>
  <c r="P3" i="1"/>
  <c r="E3" i="1"/>
  <c r="P2" i="1"/>
  <c r="E2" i="1"/>
</calcChain>
</file>

<file path=xl/sharedStrings.xml><?xml version="1.0" encoding="utf-8"?>
<sst xmlns="http://schemas.openxmlformats.org/spreadsheetml/2006/main" count="269" uniqueCount="143">
  <si>
    <t>Acc No</t>
  </si>
  <si>
    <t>Client</t>
  </si>
  <si>
    <t>Type</t>
  </si>
  <si>
    <t>Invoice no</t>
  </si>
  <si>
    <t>Wb No</t>
  </si>
  <si>
    <t>Date</t>
  </si>
  <si>
    <t>Period</t>
  </si>
  <si>
    <t>Start</t>
  </si>
  <si>
    <t>Start Town</t>
  </si>
  <si>
    <t>Sender</t>
  </si>
  <si>
    <t>Carrier</t>
  </si>
  <si>
    <t>Dest</t>
  </si>
  <si>
    <t>Destination Town</t>
  </si>
  <si>
    <t>Receiver</t>
  </si>
  <si>
    <t>Srv</t>
  </si>
  <si>
    <t>Client Ref</t>
  </si>
  <si>
    <t>AFT</t>
  </si>
  <si>
    <t>Disc</t>
  </si>
  <si>
    <t>AMB</t>
  </si>
  <si>
    <t>BDR</t>
  </si>
  <si>
    <t>BPS</t>
  </si>
  <si>
    <t>CSH</t>
  </si>
  <si>
    <t>CTL</t>
  </si>
  <si>
    <t>DS1</t>
  </si>
  <si>
    <t>DSD</t>
  </si>
  <si>
    <t>EAR</t>
  </si>
  <si>
    <t>EMB</t>
  </si>
  <si>
    <t>FUE</t>
  </si>
  <si>
    <t>FUX</t>
  </si>
  <si>
    <t>HAZ</t>
  </si>
  <si>
    <t>HND</t>
  </si>
  <si>
    <t>IFL</t>
  </si>
  <si>
    <t>INH</t>
  </si>
  <si>
    <t>INS</t>
  </si>
  <si>
    <t>LTE</t>
  </si>
  <si>
    <t>NDC</t>
  </si>
  <si>
    <t>OUT</t>
  </si>
  <si>
    <t>RTL</t>
  </si>
  <si>
    <t>Other Charges</t>
  </si>
  <si>
    <t>Prcls</t>
  </si>
  <si>
    <t>Tot KG</t>
  </si>
  <si>
    <t>Tot Vol</t>
  </si>
  <si>
    <t>Mass</t>
  </si>
  <si>
    <t>Amount</t>
  </si>
  <si>
    <t>Vat</t>
  </si>
  <si>
    <t>Total</t>
  </si>
  <si>
    <t>Outstand</t>
  </si>
  <si>
    <t>Special Instructions</t>
  </si>
  <si>
    <t>Consignee Contact</t>
  </si>
  <si>
    <t>Sender Contact</t>
  </si>
  <si>
    <t>POD Date</t>
  </si>
  <si>
    <t>POD Time</t>
  </si>
  <si>
    <t>POD Name</t>
  </si>
  <si>
    <t>STD POD</t>
  </si>
  <si>
    <t>Reason</t>
  </si>
  <si>
    <t>Reason Captured</t>
  </si>
  <si>
    <t>Total Vol Mass</t>
  </si>
  <si>
    <t>Options</t>
  </si>
  <si>
    <t>POD Comments</t>
  </si>
  <si>
    <t>X-Option</t>
  </si>
  <si>
    <t>Dest Town</t>
  </si>
  <si>
    <t>Dest Postal Code</t>
  </si>
  <si>
    <t>Description of Contents</t>
  </si>
  <si>
    <t>POD Scan Date</t>
  </si>
  <si>
    <t>Status</t>
  </si>
  <si>
    <t>MF Comments</t>
  </si>
  <si>
    <t>Actual Days</t>
  </si>
  <si>
    <t>Agreed Days</t>
  </si>
  <si>
    <t>Rate</t>
  </si>
  <si>
    <t>Early Delivery</t>
  </si>
  <si>
    <t>Early Delivery Time</t>
  </si>
  <si>
    <t>MA Info</t>
  </si>
  <si>
    <t>J19267</t>
  </si>
  <si>
    <t xml:space="preserve">TRI MOVE                           </t>
  </si>
  <si>
    <t>WAY</t>
  </si>
  <si>
    <t>CAPET</t>
  </si>
  <si>
    <t>CAPE TOWN</t>
  </si>
  <si>
    <t xml:space="preserve">LUGGAGE WAREHOUSE                  </t>
  </si>
  <si>
    <t xml:space="preserve">                                   </t>
  </si>
  <si>
    <t>FORT</t>
  </si>
  <si>
    <t>FORT BEAUFORT</t>
  </si>
  <si>
    <t xml:space="preserve">TOWER PSYCHIATRIC HOSPITAL         </t>
  </si>
  <si>
    <t>DBC</t>
  </si>
  <si>
    <t>BEVUYA MAHAMBA</t>
  </si>
  <si>
    <t>LUSANDA</t>
  </si>
  <si>
    <t>msipa t</t>
  </si>
  <si>
    <t>yes</t>
  </si>
  <si>
    <t>FUE / doc</t>
  </si>
  <si>
    <t>PARCEL</t>
  </si>
  <si>
    <t>no</t>
  </si>
  <si>
    <t xml:space="preserve">KP OPTIM                           </t>
  </si>
  <si>
    <t>RANDB</t>
  </si>
  <si>
    <t>RANDBURG</t>
  </si>
  <si>
    <t xml:space="preserve">NA                                 </t>
  </si>
  <si>
    <t>ON1</t>
  </si>
  <si>
    <t>RICARDO MATHEE</t>
  </si>
  <si>
    <t>MICHAELA RHODA</t>
  </si>
  <si>
    <t>ricardo</t>
  </si>
  <si>
    <t>FUE / DOC</t>
  </si>
  <si>
    <t>POD received from cell 0724942857 M</t>
  </si>
  <si>
    <t xml:space="preserve">COIRTEX                            </t>
  </si>
  <si>
    <t>PIET1</t>
  </si>
  <si>
    <t>PIETERMARITZBURG</t>
  </si>
  <si>
    <t xml:space="preserve">HBZ BANK                           </t>
  </si>
  <si>
    <t>ZAMIL</t>
  </si>
  <si>
    <t>zamil</t>
  </si>
  <si>
    <t>POD received from cell 0832532062 M</t>
  </si>
  <si>
    <t>JOHAN</t>
  </si>
  <si>
    <t>JOHANNESBURG</t>
  </si>
  <si>
    <t>RICARDO MATTHEE</t>
  </si>
  <si>
    <t>RICARDO</t>
  </si>
  <si>
    <t xml:space="preserve">NADIA                              </t>
  </si>
  <si>
    <t>GREYT</t>
  </si>
  <si>
    <t>GREYTOWN</t>
  </si>
  <si>
    <t xml:space="preserve">KWASIBANTU MISSION                 </t>
  </si>
  <si>
    <t>FLORIAN</t>
  </si>
  <si>
    <t>.</t>
  </si>
  <si>
    <t>Mout 11h47</t>
  </si>
  <si>
    <t>FUE / doc / NDC</t>
  </si>
  <si>
    <t>POD received from cell 0622049178 M</t>
  </si>
  <si>
    <t>VERWO</t>
  </si>
  <si>
    <t>CENTURION</t>
  </si>
  <si>
    <t xml:space="preserve">ST MARTINI GARDEN                  </t>
  </si>
  <si>
    <t>Elrich</t>
  </si>
  <si>
    <t>ILLEG</t>
  </si>
  <si>
    <t xml:space="preserve">VSP COMPLEX ENVOR CHAIN SAW        </t>
  </si>
  <si>
    <t>THEI</t>
  </si>
  <si>
    <t>Redirect waybill on waybill nu</t>
  </si>
  <si>
    <t>Redirect waybill on waybill number R0099</t>
  </si>
  <si>
    <t>HOWIC</t>
  </si>
  <si>
    <t>HOWICK</t>
  </si>
  <si>
    <t xml:space="preserve">M MCKECKNIE                        </t>
  </si>
  <si>
    <t xml:space="preserve">G Roberts                     </t>
  </si>
  <si>
    <t xml:space="preserve">POD received from cell 0827869932 M     </t>
  </si>
  <si>
    <t>ALBE2</t>
  </si>
  <si>
    <t>ALBERTON</t>
  </si>
  <si>
    <t xml:space="preserve">BRAAI   BBQ                        </t>
  </si>
  <si>
    <t>BRAAI   BBQ</t>
  </si>
  <si>
    <t>KP OPTIM</t>
  </si>
  <si>
    <t>Eunice</t>
  </si>
  <si>
    <t>Incorrect route allocation</t>
  </si>
  <si>
    <t>jma</t>
  </si>
  <si>
    <t>POD received from cell 0822905527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</si>
</sst>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5"/>
      <color rgb="FF33333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medium">
        <color rgb="FFDDDDDD"/>
      </left>
      <right/>
      <top style="medium">
        <color rgb="FFDDDDDD"/>
      </top>
      <bottom style="medium">
        <color rgb="FFDDDDDD"/>
      </bottom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14" fontId="0" fillId="0" borderId="0" xfId="0" applyNumberFormat="1"/>
    <xf numFmtId="2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0E2CBD-EDBF-44C3-9509-A8EF34FC019B}">
  <dimension ref="A1:CN10"/>
  <sheetViews>
    <sheetView tabSelected="1" workbookViewId="0">
      <selection activeCell="A2" sqref="A2:A10"/>
    </sheetView>
  </sheetViews>
  <sheetFormatPr defaultRowHeight="14.4" x14ac:dyDescent="0.3"/>
  <cols>
    <col min="6" max="6" width="11.109375" customWidth="1"/>
  </cols>
  <sheetData>
    <row r="1" spans="1:92" ht="15" thickBot="1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17</v>
      </c>
      <c r="U1" s="1" t="s">
        <v>19</v>
      </c>
      <c r="V1" s="1" t="s">
        <v>17</v>
      </c>
      <c r="W1" s="1" t="s">
        <v>20</v>
      </c>
      <c r="X1" s="1" t="s">
        <v>17</v>
      </c>
      <c r="Y1" s="1" t="s">
        <v>21</v>
      </c>
      <c r="Z1" s="1" t="s">
        <v>17</v>
      </c>
      <c r="AA1" s="1" t="s">
        <v>22</v>
      </c>
      <c r="AB1" s="1" t="s">
        <v>17</v>
      </c>
      <c r="AC1" s="1" t="s">
        <v>23</v>
      </c>
      <c r="AD1" s="1" t="s">
        <v>17</v>
      </c>
      <c r="AE1" s="1" t="s">
        <v>24</v>
      </c>
      <c r="AF1" s="1" t="s">
        <v>17</v>
      </c>
      <c r="AG1" s="1" t="s">
        <v>25</v>
      </c>
      <c r="AH1" s="1" t="s">
        <v>17</v>
      </c>
      <c r="AI1" s="1" t="s">
        <v>26</v>
      </c>
      <c r="AJ1" s="1" t="s">
        <v>17</v>
      </c>
      <c r="AK1" s="1" t="s">
        <v>27</v>
      </c>
      <c r="AL1" s="1" t="s">
        <v>17</v>
      </c>
      <c r="AM1" s="1" t="s">
        <v>28</v>
      </c>
      <c r="AN1" s="1" t="s">
        <v>17</v>
      </c>
      <c r="AO1" s="1" t="s">
        <v>29</v>
      </c>
      <c r="AP1" s="1" t="s">
        <v>17</v>
      </c>
      <c r="AQ1" s="1" t="s">
        <v>30</v>
      </c>
      <c r="AR1" s="1" t="s">
        <v>17</v>
      </c>
      <c r="AS1" s="1" t="s">
        <v>31</v>
      </c>
      <c r="AT1" s="1" t="s">
        <v>17</v>
      </c>
      <c r="AU1" s="1" t="s">
        <v>32</v>
      </c>
      <c r="AV1" s="1" t="s">
        <v>17</v>
      </c>
      <c r="AW1" s="1" t="s">
        <v>33</v>
      </c>
      <c r="AX1" s="1" t="s">
        <v>17</v>
      </c>
      <c r="AY1" s="1" t="s">
        <v>34</v>
      </c>
      <c r="AZ1" s="1" t="s">
        <v>17</v>
      </c>
      <c r="BA1" s="1" t="s">
        <v>35</v>
      </c>
      <c r="BB1" s="1" t="s">
        <v>17</v>
      </c>
      <c r="BC1" s="1" t="s">
        <v>36</v>
      </c>
      <c r="BD1" s="1" t="s">
        <v>17</v>
      </c>
      <c r="BE1" s="1" t="s">
        <v>37</v>
      </c>
      <c r="BF1" s="1" t="s">
        <v>17</v>
      </c>
      <c r="BG1" s="1" t="s">
        <v>38</v>
      </c>
      <c r="BH1" s="1" t="s">
        <v>39</v>
      </c>
      <c r="BI1" s="1" t="s">
        <v>40</v>
      </c>
      <c r="BJ1" s="1" t="s">
        <v>41</v>
      </c>
      <c r="BK1" s="1" t="s">
        <v>42</v>
      </c>
      <c r="BL1" s="1" t="s">
        <v>43</v>
      </c>
      <c r="BM1" s="1" t="s">
        <v>44</v>
      </c>
      <c r="BN1" s="1" t="s">
        <v>45</v>
      </c>
      <c r="BO1" s="1" t="s">
        <v>46</v>
      </c>
      <c r="BP1" s="1" t="s">
        <v>47</v>
      </c>
      <c r="BQ1" s="1" t="s">
        <v>48</v>
      </c>
      <c r="BR1" s="1" t="s">
        <v>49</v>
      </c>
      <c r="BS1" s="1" t="s">
        <v>50</v>
      </c>
      <c r="BT1" s="1" t="s">
        <v>51</v>
      </c>
      <c r="BU1" s="1" t="s">
        <v>52</v>
      </c>
      <c r="BV1" s="1" t="s">
        <v>53</v>
      </c>
      <c r="BW1" s="1" t="s">
        <v>54</v>
      </c>
      <c r="BX1" s="1" t="s">
        <v>55</v>
      </c>
      <c r="BY1" s="1" t="s">
        <v>56</v>
      </c>
      <c r="BZ1" s="1" t="s">
        <v>57</v>
      </c>
      <c r="CA1" s="1" t="s">
        <v>58</v>
      </c>
      <c r="CB1" s="1" t="s">
        <v>59</v>
      </c>
      <c r="CC1" s="1" t="s">
        <v>60</v>
      </c>
      <c r="CD1" s="1" t="s">
        <v>61</v>
      </c>
      <c r="CE1" s="1" t="s">
        <v>62</v>
      </c>
      <c r="CF1" s="1" t="s">
        <v>63</v>
      </c>
      <c r="CG1" s="1" t="s">
        <v>64</v>
      </c>
      <c r="CH1" s="1" t="s">
        <v>65</v>
      </c>
      <c r="CI1" s="1" t="s">
        <v>66</v>
      </c>
      <c r="CJ1" s="1" t="s">
        <v>67</v>
      </c>
      <c r="CK1" s="1" t="s">
        <v>68</v>
      </c>
      <c r="CL1" s="1" t="s">
        <v>69</v>
      </c>
      <c r="CM1" s="1" t="s">
        <v>70</v>
      </c>
      <c r="CN1" s="2" t="s">
        <v>71</v>
      </c>
    </row>
    <row r="2" spans="1:92" x14ac:dyDescent="0.3">
      <c r="A2" t="s">
        <v>72</v>
      </c>
      <c r="B2" t="s">
        <v>73</v>
      </c>
      <c r="C2" t="s">
        <v>74</v>
      </c>
      <c r="E2" t="str">
        <f>"009943061693"</f>
        <v>009943061693</v>
      </c>
      <c r="F2" s="3">
        <v>45223</v>
      </c>
      <c r="G2">
        <v>202407</v>
      </c>
      <c r="H2" t="s">
        <v>75</v>
      </c>
      <c r="I2" t="s">
        <v>76</v>
      </c>
      <c r="J2" t="s">
        <v>77</v>
      </c>
      <c r="K2" t="s">
        <v>78</v>
      </c>
      <c r="L2" t="s">
        <v>79</v>
      </c>
      <c r="M2" t="s">
        <v>80</v>
      </c>
      <c r="N2" t="s">
        <v>81</v>
      </c>
      <c r="O2" t="s">
        <v>82</v>
      </c>
      <c r="P2" t="str">
        <f>"INV202010                     "</f>
        <v xml:space="preserve">INV202010                     </v>
      </c>
      <c r="Q2">
        <v>0</v>
      </c>
      <c r="R2">
        <v>0</v>
      </c>
      <c r="S2">
        <v>0</v>
      </c>
      <c r="T2">
        <v>0</v>
      </c>
      <c r="U2">
        <v>0</v>
      </c>
      <c r="V2">
        <v>0</v>
      </c>
      <c r="W2">
        <v>0</v>
      </c>
      <c r="X2">
        <v>0</v>
      </c>
      <c r="Y2">
        <v>0</v>
      </c>
      <c r="Z2">
        <v>0</v>
      </c>
      <c r="AA2">
        <v>0</v>
      </c>
      <c r="AB2">
        <v>0</v>
      </c>
      <c r="AC2">
        <v>0</v>
      </c>
      <c r="AD2">
        <v>0</v>
      </c>
      <c r="AE2">
        <v>0</v>
      </c>
      <c r="AF2">
        <v>0</v>
      </c>
      <c r="AG2">
        <v>5.57</v>
      </c>
      <c r="AH2">
        <v>0</v>
      </c>
      <c r="AI2">
        <v>0</v>
      </c>
      <c r="AJ2">
        <v>0</v>
      </c>
      <c r="AK2">
        <v>0</v>
      </c>
      <c r="AL2">
        <v>0</v>
      </c>
      <c r="AM2">
        <v>0</v>
      </c>
      <c r="AN2">
        <v>0</v>
      </c>
      <c r="AO2">
        <v>0</v>
      </c>
      <c r="AP2">
        <v>0</v>
      </c>
      <c r="AQ2">
        <v>152.21</v>
      </c>
      <c r="AR2">
        <v>0</v>
      </c>
      <c r="AS2">
        <v>0</v>
      </c>
      <c r="AT2">
        <v>0</v>
      </c>
      <c r="AU2">
        <v>0</v>
      </c>
      <c r="AV2">
        <v>0</v>
      </c>
      <c r="AW2">
        <v>0</v>
      </c>
      <c r="AX2">
        <v>0</v>
      </c>
      <c r="AY2">
        <v>0</v>
      </c>
      <c r="AZ2">
        <v>0</v>
      </c>
      <c r="BA2">
        <v>0</v>
      </c>
      <c r="BB2">
        <v>0</v>
      </c>
      <c r="BC2">
        <v>0</v>
      </c>
      <c r="BD2">
        <v>0</v>
      </c>
      <c r="BE2">
        <v>0</v>
      </c>
      <c r="BF2">
        <v>0</v>
      </c>
      <c r="BG2">
        <v>0</v>
      </c>
      <c r="BH2">
        <v>1</v>
      </c>
      <c r="BI2">
        <v>5.3</v>
      </c>
      <c r="BJ2">
        <v>28.2</v>
      </c>
      <c r="BK2">
        <v>29</v>
      </c>
      <c r="BL2">
        <v>373.68</v>
      </c>
      <c r="BM2">
        <v>56.05</v>
      </c>
      <c r="BN2">
        <v>429.73</v>
      </c>
      <c r="BO2">
        <v>429.73</v>
      </c>
      <c r="BQ2" t="s">
        <v>83</v>
      </c>
      <c r="BR2" t="s">
        <v>84</v>
      </c>
      <c r="BS2" s="3">
        <v>45225</v>
      </c>
      <c r="BT2" s="4">
        <v>0.48819444444444443</v>
      </c>
      <c r="BU2" t="s">
        <v>85</v>
      </c>
      <c r="BV2" t="s">
        <v>86</v>
      </c>
      <c r="BY2">
        <v>141164.79999999999</v>
      </c>
      <c r="BZ2" t="s">
        <v>87</v>
      </c>
      <c r="CC2" t="s">
        <v>80</v>
      </c>
      <c r="CD2">
        <v>5720</v>
      </c>
      <c r="CE2" t="s">
        <v>88</v>
      </c>
      <c r="CI2">
        <v>4</v>
      </c>
      <c r="CJ2">
        <v>2</v>
      </c>
      <c r="CK2">
        <v>43</v>
      </c>
      <c r="CL2" t="s">
        <v>89</v>
      </c>
    </row>
    <row r="3" spans="1:92" x14ac:dyDescent="0.3">
      <c r="A3" t="s">
        <v>72</v>
      </c>
      <c r="B3" t="s">
        <v>73</v>
      </c>
      <c r="C3" t="s">
        <v>74</v>
      </c>
      <c r="E3" t="str">
        <f>"009943185125"</f>
        <v>009943185125</v>
      </c>
      <c r="F3" s="3">
        <v>45223</v>
      </c>
      <c r="G3">
        <v>202407</v>
      </c>
      <c r="H3" t="s">
        <v>75</v>
      </c>
      <c r="I3" t="s">
        <v>76</v>
      </c>
      <c r="J3" t="s">
        <v>90</v>
      </c>
      <c r="K3" t="s">
        <v>78</v>
      </c>
      <c r="L3" t="s">
        <v>91</v>
      </c>
      <c r="M3" t="s">
        <v>92</v>
      </c>
      <c r="N3" t="s">
        <v>93</v>
      </c>
      <c r="O3" t="s">
        <v>94</v>
      </c>
      <c r="P3" t="str">
        <f>"                              "</f>
        <v xml:space="preserve">                              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0</v>
      </c>
      <c r="Y3">
        <v>0</v>
      </c>
      <c r="Z3">
        <v>0</v>
      </c>
      <c r="AA3">
        <v>0</v>
      </c>
      <c r="AB3">
        <v>0</v>
      </c>
      <c r="AC3">
        <v>0</v>
      </c>
      <c r="AD3">
        <v>0</v>
      </c>
      <c r="AE3">
        <v>0</v>
      </c>
      <c r="AF3">
        <v>0</v>
      </c>
      <c r="AG3">
        <v>0</v>
      </c>
      <c r="AH3">
        <v>0</v>
      </c>
      <c r="AI3">
        <v>0</v>
      </c>
      <c r="AJ3">
        <v>0</v>
      </c>
      <c r="AK3">
        <v>0</v>
      </c>
      <c r="AL3">
        <v>0</v>
      </c>
      <c r="AM3">
        <v>0</v>
      </c>
      <c r="AN3">
        <v>0</v>
      </c>
      <c r="AO3">
        <v>0</v>
      </c>
      <c r="AP3">
        <v>0</v>
      </c>
      <c r="AQ3">
        <v>32.54</v>
      </c>
      <c r="AR3">
        <v>0</v>
      </c>
      <c r="AS3">
        <v>0</v>
      </c>
      <c r="AT3">
        <v>0</v>
      </c>
      <c r="AU3">
        <v>0</v>
      </c>
      <c r="AV3">
        <v>0</v>
      </c>
      <c r="AW3">
        <v>0</v>
      </c>
      <c r="AX3">
        <v>0</v>
      </c>
      <c r="AY3">
        <v>0</v>
      </c>
      <c r="AZ3">
        <v>0</v>
      </c>
      <c r="BA3">
        <v>0</v>
      </c>
      <c r="BB3">
        <v>0</v>
      </c>
      <c r="BC3">
        <v>0</v>
      </c>
      <c r="BD3">
        <v>0</v>
      </c>
      <c r="BE3">
        <v>0</v>
      </c>
      <c r="BF3">
        <v>0</v>
      </c>
      <c r="BG3">
        <v>0</v>
      </c>
      <c r="BH3">
        <v>1</v>
      </c>
      <c r="BI3">
        <v>0.2</v>
      </c>
      <c r="BJ3">
        <v>0.7</v>
      </c>
      <c r="BK3">
        <v>1</v>
      </c>
      <c r="BL3">
        <v>78.69</v>
      </c>
      <c r="BM3">
        <v>11.8</v>
      </c>
      <c r="BN3">
        <v>90.49</v>
      </c>
      <c r="BO3">
        <v>90.49</v>
      </c>
      <c r="BQ3" t="s">
        <v>95</v>
      </c>
      <c r="BR3" t="s">
        <v>96</v>
      </c>
      <c r="BS3" s="3">
        <v>45224</v>
      </c>
      <c r="BT3" s="4">
        <v>0.41180555555555554</v>
      </c>
      <c r="BU3" t="s">
        <v>97</v>
      </c>
      <c r="BV3" t="s">
        <v>86</v>
      </c>
      <c r="BY3">
        <v>3550.92</v>
      </c>
      <c r="BZ3" t="s">
        <v>98</v>
      </c>
      <c r="CA3" t="s">
        <v>99</v>
      </c>
      <c r="CC3" t="s">
        <v>92</v>
      </c>
      <c r="CD3">
        <v>2194</v>
      </c>
      <c r="CE3" t="s">
        <v>88</v>
      </c>
      <c r="CF3" s="3">
        <v>45224</v>
      </c>
      <c r="CI3">
        <v>1</v>
      </c>
      <c r="CJ3">
        <v>1</v>
      </c>
      <c r="CK3">
        <v>21</v>
      </c>
      <c r="CL3" t="s">
        <v>89</v>
      </c>
    </row>
    <row r="4" spans="1:92" x14ac:dyDescent="0.3">
      <c r="A4" t="s">
        <v>72</v>
      </c>
      <c r="B4" t="s">
        <v>73</v>
      </c>
      <c r="C4" t="s">
        <v>74</v>
      </c>
      <c r="E4" t="str">
        <f>"009943812733"</f>
        <v>009943812733</v>
      </c>
      <c r="F4" s="3">
        <v>45215</v>
      </c>
      <c r="G4">
        <v>202407</v>
      </c>
      <c r="H4" t="s">
        <v>75</v>
      </c>
      <c r="I4" t="s">
        <v>76</v>
      </c>
      <c r="J4" t="s">
        <v>100</v>
      </c>
      <c r="K4" t="s">
        <v>78</v>
      </c>
      <c r="L4" t="s">
        <v>101</v>
      </c>
      <c r="M4" t="s">
        <v>102</v>
      </c>
      <c r="N4" t="s">
        <v>103</v>
      </c>
      <c r="O4" t="s">
        <v>82</v>
      </c>
      <c r="P4" t="str">
        <f>"                              "</f>
        <v xml:space="preserve">                              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5.57</v>
      </c>
      <c r="AH4">
        <v>0</v>
      </c>
      <c r="AI4">
        <v>0</v>
      </c>
      <c r="AJ4">
        <v>0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62.92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1</v>
      </c>
      <c r="BI4">
        <v>1</v>
      </c>
      <c r="BJ4">
        <v>0.2</v>
      </c>
      <c r="BK4">
        <v>1</v>
      </c>
      <c r="BL4">
        <v>157.74</v>
      </c>
      <c r="BM4">
        <v>23.66</v>
      </c>
      <c r="BN4">
        <v>181.4</v>
      </c>
      <c r="BO4">
        <v>181.4</v>
      </c>
      <c r="BQ4" t="s">
        <v>104</v>
      </c>
      <c r="BS4" s="3">
        <v>45218</v>
      </c>
      <c r="BT4" s="4">
        <v>0.48958333333333331</v>
      </c>
      <c r="BU4" t="s">
        <v>105</v>
      </c>
      <c r="BV4" t="s">
        <v>86</v>
      </c>
      <c r="BY4">
        <v>900</v>
      </c>
      <c r="BZ4" t="s">
        <v>87</v>
      </c>
      <c r="CA4" t="s">
        <v>106</v>
      </c>
      <c r="CC4" t="s">
        <v>102</v>
      </c>
      <c r="CD4">
        <v>3201</v>
      </c>
      <c r="CE4" t="s">
        <v>88</v>
      </c>
      <c r="CF4" s="3">
        <v>45218</v>
      </c>
      <c r="CI4">
        <v>4</v>
      </c>
      <c r="CJ4">
        <v>3</v>
      </c>
      <c r="CK4">
        <v>41</v>
      </c>
      <c r="CL4" t="s">
        <v>89</v>
      </c>
    </row>
    <row r="5" spans="1:92" x14ac:dyDescent="0.3">
      <c r="A5" t="s">
        <v>72</v>
      </c>
      <c r="B5" t="s">
        <v>73</v>
      </c>
      <c r="C5" t="s">
        <v>74</v>
      </c>
      <c r="E5" t="str">
        <f>"009943827458"</f>
        <v>009943827458</v>
      </c>
      <c r="F5" s="3">
        <v>45216</v>
      </c>
      <c r="G5">
        <v>202407</v>
      </c>
      <c r="H5" t="s">
        <v>75</v>
      </c>
      <c r="I5" t="s">
        <v>76</v>
      </c>
      <c r="J5" t="s">
        <v>90</v>
      </c>
      <c r="K5" t="s">
        <v>78</v>
      </c>
      <c r="L5" t="s">
        <v>107</v>
      </c>
      <c r="M5" t="s">
        <v>108</v>
      </c>
      <c r="N5" t="s">
        <v>90</v>
      </c>
      <c r="O5" t="s">
        <v>94</v>
      </c>
      <c r="P5" t="str">
        <f>"                              "</f>
        <v xml:space="preserve">                              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32.54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0</v>
      </c>
      <c r="BD5">
        <v>0</v>
      </c>
      <c r="BE5">
        <v>0</v>
      </c>
      <c r="BF5">
        <v>0</v>
      </c>
      <c r="BG5">
        <v>0</v>
      </c>
      <c r="BH5">
        <v>1</v>
      </c>
      <c r="BI5">
        <v>0.3</v>
      </c>
      <c r="BJ5">
        <v>0.5</v>
      </c>
      <c r="BK5">
        <v>0.5</v>
      </c>
      <c r="BL5">
        <v>78.69</v>
      </c>
      <c r="BM5">
        <v>11.8</v>
      </c>
      <c r="BN5">
        <v>90.49</v>
      </c>
      <c r="BO5">
        <v>90.49</v>
      </c>
      <c r="BQ5" t="s">
        <v>109</v>
      </c>
      <c r="BR5" t="s">
        <v>110</v>
      </c>
      <c r="BS5" s="3">
        <v>45217</v>
      </c>
      <c r="BT5" s="4">
        <v>0.41388888888888892</v>
      </c>
      <c r="BU5" t="s">
        <v>97</v>
      </c>
      <c r="BV5" t="s">
        <v>86</v>
      </c>
      <c r="BY5">
        <v>2295</v>
      </c>
      <c r="BZ5" t="s">
        <v>98</v>
      </c>
      <c r="CA5" t="s">
        <v>99</v>
      </c>
      <c r="CC5" t="s">
        <v>108</v>
      </c>
      <c r="CD5">
        <v>2195</v>
      </c>
      <c r="CE5" t="s">
        <v>88</v>
      </c>
      <c r="CF5" s="3">
        <v>45217</v>
      </c>
      <c r="CI5">
        <v>1</v>
      </c>
      <c r="CJ5">
        <v>1</v>
      </c>
      <c r="CK5">
        <v>21</v>
      </c>
      <c r="CL5" t="s">
        <v>89</v>
      </c>
    </row>
    <row r="6" spans="1:92" x14ac:dyDescent="0.3">
      <c r="A6" t="s">
        <v>72</v>
      </c>
      <c r="B6" t="s">
        <v>73</v>
      </c>
      <c r="C6" t="s">
        <v>74</v>
      </c>
      <c r="E6" t="str">
        <f>"009944042995"</f>
        <v>009944042995</v>
      </c>
      <c r="F6" s="3">
        <v>45212</v>
      </c>
      <c r="G6">
        <v>202407</v>
      </c>
      <c r="H6" t="s">
        <v>75</v>
      </c>
      <c r="I6" t="s">
        <v>76</v>
      </c>
      <c r="J6" t="s">
        <v>111</v>
      </c>
      <c r="K6" t="s">
        <v>78</v>
      </c>
      <c r="L6" t="s">
        <v>112</v>
      </c>
      <c r="M6" t="s">
        <v>113</v>
      </c>
      <c r="N6" t="s">
        <v>114</v>
      </c>
      <c r="O6" t="s">
        <v>82</v>
      </c>
      <c r="P6" t="str">
        <f>"CPT2110334422                 "</f>
        <v xml:space="preserve">CPT2110334422                 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0</v>
      </c>
      <c r="AE6">
        <v>0</v>
      </c>
      <c r="AF6">
        <v>0</v>
      </c>
      <c r="AG6">
        <v>5.57</v>
      </c>
      <c r="AH6">
        <v>0</v>
      </c>
      <c r="AI6">
        <v>0</v>
      </c>
      <c r="AJ6">
        <v>0</v>
      </c>
      <c r="AK6">
        <v>0</v>
      </c>
      <c r="AL6">
        <v>0</v>
      </c>
      <c r="AM6">
        <v>0</v>
      </c>
      <c r="AN6">
        <v>0</v>
      </c>
      <c r="AO6">
        <v>0</v>
      </c>
      <c r="AP6">
        <v>0</v>
      </c>
      <c r="AQ6">
        <v>88.75</v>
      </c>
      <c r="AR6">
        <v>0</v>
      </c>
      <c r="AS6">
        <v>0</v>
      </c>
      <c r="AT6">
        <v>0</v>
      </c>
      <c r="AU6">
        <v>0</v>
      </c>
      <c r="AV6">
        <v>0</v>
      </c>
      <c r="AW6">
        <v>0</v>
      </c>
      <c r="AX6">
        <v>0</v>
      </c>
      <c r="AY6">
        <v>0</v>
      </c>
      <c r="AZ6">
        <v>0</v>
      </c>
      <c r="BA6">
        <v>0</v>
      </c>
      <c r="BB6">
        <v>0</v>
      </c>
      <c r="BC6">
        <v>0</v>
      </c>
      <c r="BD6">
        <v>0</v>
      </c>
      <c r="BE6">
        <v>0</v>
      </c>
      <c r="BF6">
        <v>0</v>
      </c>
      <c r="BG6">
        <v>0</v>
      </c>
      <c r="BH6">
        <v>1</v>
      </c>
      <c r="BI6">
        <v>12.3</v>
      </c>
      <c r="BJ6">
        <v>4.5999999999999996</v>
      </c>
      <c r="BK6">
        <v>13</v>
      </c>
      <c r="BL6">
        <v>220.2</v>
      </c>
      <c r="BM6">
        <v>33.03</v>
      </c>
      <c r="BN6">
        <v>253.23</v>
      </c>
      <c r="BO6">
        <v>253.23</v>
      </c>
      <c r="BQ6" t="s">
        <v>115</v>
      </c>
      <c r="BR6" t="s">
        <v>116</v>
      </c>
      <c r="BS6" s="3">
        <v>45218</v>
      </c>
      <c r="BT6" s="4">
        <v>0.4909722222222222</v>
      </c>
      <c r="BU6" t="s">
        <v>117</v>
      </c>
      <c r="BV6" t="s">
        <v>86</v>
      </c>
      <c r="BY6">
        <v>23114.16</v>
      </c>
      <c r="BZ6" t="s">
        <v>118</v>
      </c>
      <c r="CA6" t="s">
        <v>119</v>
      </c>
      <c r="CC6" t="s">
        <v>113</v>
      </c>
      <c r="CD6">
        <v>3268</v>
      </c>
      <c r="CE6" t="s">
        <v>88</v>
      </c>
      <c r="CF6" s="3">
        <v>45218</v>
      </c>
      <c r="CI6">
        <v>4</v>
      </c>
      <c r="CJ6">
        <v>4</v>
      </c>
      <c r="CK6">
        <v>43</v>
      </c>
      <c r="CL6" t="s">
        <v>89</v>
      </c>
    </row>
    <row r="7" spans="1:92" x14ac:dyDescent="0.3">
      <c r="A7" t="s">
        <v>72</v>
      </c>
      <c r="B7" t="s">
        <v>73</v>
      </c>
      <c r="C7" t="s">
        <v>74</v>
      </c>
      <c r="E7" t="str">
        <f>"R009943417601"</f>
        <v>R009943417601</v>
      </c>
      <c r="F7" s="3">
        <v>45219</v>
      </c>
      <c r="G7">
        <v>202407</v>
      </c>
      <c r="H7" t="s">
        <v>120</v>
      </c>
      <c r="I7" t="s">
        <v>121</v>
      </c>
      <c r="J7" t="s">
        <v>73</v>
      </c>
      <c r="K7" t="s">
        <v>78</v>
      </c>
      <c r="L7" t="s">
        <v>75</v>
      </c>
      <c r="M7" t="s">
        <v>76</v>
      </c>
      <c r="N7" t="s">
        <v>122</v>
      </c>
      <c r="O7" t="s">
        <v>82</v>
      </c>
      <c r="P7" t="str">
        <f>".                             "</f>
        <v xml:space="preserve">.                             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  <c r="Y7">
        <v>0</v>
      </c>
      <c r="Z7">
        <v>0</v>
      </c>
      <c r="AA7">
        <v>0</v>
      </c>
      <c r="AB7">
        <v>0</v>
      </c>
      <c r="AC7">
        <v>0</v>
      </c>
      <c r="AD7">
        <v>0</v>
      </c>
      <c r="AE7">
        <v>0</v>
      </c>
      <c r="AF7">
        <v>0</v>
      </c>
      <c r="AG7">
        <v>5.57</v>
      </c>
      <c r="AH7">
        <v>0</v>
      </c>
      <c r="AI7">
        <v>0</v>
      </c>
      <c r="AJ7">
        <v>0</v>
      </c>
      <c r="AK7">
        <v>0</v>
      </c>
      <c r="AL7">
        <v>0</v>
      </c>
      <c r="AM7">
        <v>0</v>
      </c>
      <c r="AN7">
        <v>0</v>
      </c>
      <c r="AO7">
        <v>0</v>
      </c>
      <c r="AP7">
        <v>0</v>
      </c>
      <c r="AQ7">
        <v>62.92</v>
      </c>
      <c r="AR7">
        <v>0</v>
      </c>
      <c r="AS7">
        <v>0</v>
      </c>
      <c r="AT7">
        <v>0</v>
      </c>
      <c r="AU7">
        <v>0</v>
      </c>
      <c r="AV7">
        <v>0</v>
      </c>
      <c r="AW7">
        <v>0</v>
      </c>
      <c r="AX7">
        <v>0</v>
      </c>
      <c r="AY7">
        <v>0</v>
      </c>
      <c r="AZ7">
        <v>0</v>
      </c>
      <c r="BA7">
        <v>0</v>
      </c>
      <c r="BB7">
        <v>0</v>
      </c>
      <c r="BC7">
        <v>0</v>
      </c>
      <c r="BD7">
        <v>0</v>
      </c>
      <c r="BE7">
        <v>0</v>
      </c>
      <c r="BF7">
        <v>0</v>
      </c>
      <c r="BG7">
        <v>0</v>
      </c>
      <c r="BH7">
        <v>1</v>
      </c>
      <c r="BI7">
        <v>0.6</v>
      </c>
      <c r="BJ7">
        <v>1.3</v>
      </c>
      <c r="BK7">
        <v>2</v>
      </c>
      <c r="BL7">
        <v>157.74</v>
      </c>
      <c r="BM7">
        <v>23.66</v>
      </c>
      <c r="BN7">
        <v>181.4</v>
      </c>
      <c r="BO7">
        <v>181.4</v>
      </c>
      <c r="BQ7" t="s">
        <v>123</v>
      </c>
      <c r="BS7" s="3">
        <v>45219</v>
      </c>
      <c r="BT7" s="4">
        <v>0.875</v>
      </c>
      <c r="BU7" t="s">
        <v>124</v>
      </c>
      <c r="BV7" t="s">
        <v>86</v>
      </c>
      <c r="BY7">
        <v>6465.55</v>
      </c>
      <c r="BZ7" t="s">
        <v>87</v>
      </c>
      <c r="CC7" t="s">
        <v>76</v>
      </c>
      <c r="CD7">
        <v>8000</v>
      </c>
      <c r="CE7" t="s">
        <v>88</v>
      </c>
      <c r="CF7" s="3">
        <v>45222</v>
      </c>
      <c r="CI7">
        <v>1</v>
      </c>
      <c r="CJ7">
        <v>0</v>
      </c>
      <c r="CK7">
        <v>41</v>
      </c>
      <c r="CL7" t="s">
        <v>89</v>
      </c>
    </row>
    <row r="8" spans="1:92" x14ac:dyDescent="0.3">
      <c r="A8" t="s">
        <v>72</v>
      </c>
      <c r="B8" t="s">
        <v>73</v>
      </c>
      <c r="C8" t="s">
        <v>74</v>
      </c>
      <c r="E8" t="str">
        <f>"009943417601"</f>
        <v>009943417601</v>
      </c>
      <c r="F8" s="3">
        <v>45218</v>
      </c>
      <c r="G8">
        <v>202407</v>
      </c>
      <c r="H8" t="s">
        <v>120</v>
      </c>
      <c r="I8" t="s">
        <v>121</v>
      </c>
      <c r="J8" t="s">
        <v>125</v>
      </c>
      <c r="K8" t="s">
        <v>78</v>
      </c>
      <c r="L8" t="s">
        <v>75</v>
      </c>
      <c r="M8" t="s">
        <v>76</v>
      </c>
      <c r="N8" t="s">
        <v>122</v>
      </c>
      <c r="O8" t="s">
        <v>94</v>
      </c>
      <c r="P8" t="str">
        <f>".                             "</f>
        <v xml:space="preserve">.                             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  <c r="AD8">
        <v>0</v>
      </c>
      <c r="AE8">
        <v>0</v>
      </c>
      <c r="AF8">
        <v>0</v>
      </c>
      <c r="AG8">
        <v>0</v>
      </c>
      <c r="AH8">
        <v>0</v>
      </c>
      <c r="AI8">
        <v>0</v>
      </c>
      <c r="AJ8">
        <v>0</v>
      </c>
      <c r="AK8">
        <v>0</v>
      </c>
      <c r="AL8">
        <v>0</v>
      </c>
      <c r="AM8">
        <v>0</v>
      </c>
      <c r="AN8">
        <v>0</v>
      </c>
      <c r="AO8">
        <v>0</v>
      </c>
      <c r="AP8">
        <v>0</v>
      </c>
      <c r="AQ8">
        <v>32.54</v>
      </c>
      <c r="AR8">
        <v>0</v>
      </c>
      <c r="AS8">
        <v>0</v>
      </c>
      <c r="AT8">
        <v>0</v>
      </c>
      <c r="AU8">
        <v>0</v>
      </c>
      <c r="AV8">
        <v>0</v>
      </c>
      <c r="AW8">
        <v>0</v>
      </c>
      <c r="AX8">
        <v>0</v>
      </c>
      <c r="AY8">
        <v>0</v>
      </c>
      <c r="AZ8">
        <v>0</v>
      </c>
      <c r="BA8">
        <v>0</v>
      </c>
      <c r="BB8">
        <v>0</v>
      </c>
      <c r="BC8">
        <v>0</v>
      </c>
      <c r="BD8">
        <v>0</v>
      </c>
      <c r="BE8">
        <v>0</v>
      </c>
      <c r="BF8">
        <v>0</v>
      </c>
      <c r="BG8">
        <v>0</v>
      </c>
      <c r="BH8">
        <v>1</v>
      </c>
      <c r="BI8">
        <v>2</v>
      </c>
      <c r="BJ8">
        <v>0.7</v>
      </c>
      <c r="BK8">
        <v>2</v>
      </c>
      <c r="BL8">
        <v>78.69</v>
      </c>
      <c r="BM8">
        <v>11.8</v>
      </c>
      <c r="BN8">
        <v>90.49</v>
      </c>
      <c r="BO8">
        <v>90.49</v>
      </c>
      <c r="BQ8" t="s">
        <v>116</v>
      </c>
      <c r="BR8" t="s">
        <v>126</v>
      </c>
      <c r="BS8" s="3">
        <v>45219</v>
      </c>
      <c r="BT8" s="4">
        <v>0.51041666666666663</v>
      </c>
      <c r="BU8" t="s">
        <v>127</v>
      </c>
      <c r="BV8" t="s">
        <v>89</v>
      </c>
      <c r="BY8">
        <v>3300</v>
      </c>
      <c r="BZ8" t="s">
        <v>98</v>
      </c>
      <c r="CA8" t="s">
        <v>128</v>
      </c>
      <c r="CC8" t="s">
        <v>76</v>
      </c>
      <c r="CD8">
        <v>8000</v>
      </c>
      <c r="CE8" t="s">
        <v>88</v>
      </c>
      <c r="CI8">
        <v>1</v>
      </c>
      <c r="CJ8">
        <v>1</v>
      </c>
      <c r="CK8">
        <v>21</v>
      </c>
      <c r="CL8" t="s">
        <v>89</v>
      </c>
    </row>
    <row r="9" spans="1:92" x14ac:dyDescent="0.3">
      <c r="A9" t="s">
        <v>72</v>
      </c>
      <c r="B9" t="s">
        <v>73</v>
      </c>
      <c r="C9" t="s">
        <v>74</v>
      </c>
      <c r="E9" t="str">
        <f>"009943061692"</f>
        <v>009943061692</v>
      </c>
      <c r="F9" s="3">
        <v>45204</v>
      </c>
      <c r="G9">
        <v>202407</v>
      </c>
      <c r="H9" t="s">
        <v>75</v>
      </c>
      <c r="I9" t="s">
        <v>76</v>
      </c>
      <c r="J9" t="s">
        <v>77</v>
      </c>
      <c r="K9" t="s">
        <v>78</v>
      </c>
      <c r="L9" t="s">
        <v>129</v>
      </c>
      <c r="M9" t="s">
        <v>130</v>
      </c>
      <c r="N9" t="s">
        <v>131</v>
      </c>
      <c r="O9" t="s">
        <v>82</v>
      </c>
      <c r="P9" t="str">
        <f>"975                           "</f>
        <v xml:space="preserve">975                           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  <c r="AG9">
        <v>5.57</v>
      </c>
      <c r="AH9">
        <v>0</v>
      </c>
      <c r="AI9">
        <v>0</v>
      </c>
      <c r="AJ9">
        <v>0</v>
      </c>
      <c r="AK9">
        <v>0</v>
      </c>
      <c r="AL9">
        <v>0</v>
      </c>
      <c r="AM9">
        <v>0</v>
      </c>
      <c r="AN9">
        <v>0</v>
      </c>
      <c r="AO9">
        <v>0</v>
      </c>
      <c r="AP9">
        <v>0</v>
      </c>
      <c r="AQ9">
        <v>88.75</v>
      </c>
      <c r="AR9">
        <v>0</v>
      </c>
      <c r="AS9">
        <v>0</v>
      </c>
      <c r="AT9">
        <v>0</v>
      </c>
      <c r="AU9">
        <v>0</v>
      </c>
      <c r="AV9">
        <v>0</v>
      </c>
      <c r="AW9">
        <v>0</v>
      </c>
      <c r="AX9">
        <v>0</v>
      </c>
      <c r="AY9">
        <v>0</v>
      </c>
      <c r="AZ9">
        <v>0</v>
      </c>
      <c r="BA9">
        <v>0</v>
      </c>
      <c r="BB9">
        <v>0</v>
      </c>
      <c r="BC9">
        <v>0</v>
      </c>
      <c r="BD9">
        <v>0</v>
      </c>
      <c r="BE9">
        <v>0</v>
      </c>
      <c r="BF9">
        <v>0</v>
      </c>
      <c r="BG9">
        <v>0</v>
      </c>
      <c r="BH9">
        <v>1</v>
      </c>
      <c r="BI9">
        <v>3.9</v>
      </c>
      <c r="BJ9">
        <v>10.4</v>
      </c>
      <c r="BK9">
        <v>11</v>
      </c>
      <c r="BL9">
        <v>220.2</v>
      </c>
      <c r="BM9">
        <v>33.03</v>
      </c>
      <c r="BN9">
        <v>253.23</v>
      </c>
      <c r="BO9">
        <v>253.23</v>
      </c>
      <c r="BR9" t="s">
        <v>84</v>
      </c>
      <c r="BS9" s="3">
        <v>45209</v>
      </c>
      <c r="BT9" s="4">
        <v>0.67222222222222217</v>
      </c>
      <c r="BU9" t="s">
        <v>132</v>
      </c>
      <c r="BV9" t="s">
        <v>86</v>
      </c>
      <c r="BY9">
        <v>52129.35</v>
      </c>
      <c r="BZ9" t="s">
        <v>87</v>
      </c>
      <c r="CA9" t="s">
        <v>133</v>
      </c>
      <c r="CC9" t="s">
        <v>130</v>
      </c>
      <c r="CD9">
        <v>3280</v>
      </c>
      <c r="CE9" t="s">
        <v>88</v>
      </c>
      <c r="CF9" s="3">
        <v>45210</v>
      </c>
      <c r="CI9">
        <v>4</v>
      </c>
      <c r="CJ9">
        <v>3</v>
      </c>
      <c r="CK9">
        <v>43</v>
      </c>
      <c r="CL9" t="s">
        <v>89</v>
      </c>
    </row>
    <row r="10" spans="1:92" x14ac:dyDescent="0.3">
      <c r="A10" t="s">
        <v>72</v>
      </c>
      <c r="B10" t="s">
        <v>73</v>
      </c>
      <c r="C10" t="s">
        <v>74</v>
      </c>
      <c r="E10" t="str">
        <f>"009943185128"</f>
        <v>009943185128</v>
      </c>
      <c r="F10" s="3">
        <v>45204</v>
      </c>
      <c r="G10">
        <v>202407</v>
      </c>
      <c r="H10" t="s">
        <v>75</v>
      </c>
      <c r="I10" t="s">
        <v>76</v>
      </c>
      <c r="J10" t="s">
        <v>90</v>
      </c>
      <c r="K10" t="s">
        <v>78</v>
      </c>
      <c r="L10" t="s">
        <v>134</v>
      </c>
      <c r="M10" t="s">
        <v>135</v>
      </c>
      <c r="N10" t="s">
        <v>136</v>
      </c>
      <c r="O10" t="s">
        <v>82</v>
      </c>
      <c r="P10" t="str">
        <f>"                              "</f>
        <v xml:space="preserve">                              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>
        <v>0</v>
      </c>
      <c r="AE10">
        <v>0</v>
      </c>
      <c r="AF10">
        <v>0</v>
      </c>
      <c r="AG10">
        <v>5.57</v>
      </c>
      <c r="AH10">
        <v>0</v>
      </c>
      <c r="AI10">
        <v>0</v>
      </c>
      <c r="AJ10">
        <v>0</v>
      </c>
      <c r="AK10">
        <v>0</v>
      </c>
      <c r="AL10">
        <v>0</v>
      </c>
      <c r="AM10">
        <v>0</v>
      </c>
      <c r="AN10">
        <v>0</v>
      </c>
      <c r="AO10">
        <v>0</v>
      </c>
      <c r="AP10">
        <v>0</v>
      </c>
      <c r="AQ10">
        <v>62.92</v>
      </c>
      <c r="AR10">
        <v>0</v>
      </c>
      <c r="AS10">
        <v>0</v>
      </c>
      <c r="AT10">
        <v>0</v>
      </c>
      <c r="AU10">
        <v>0</v>
      </c>
      <c r="AV10">
        <v>0</v>
      </c>
      <c r="AW10">
        <v>0</v>
      </c>
      <c r="AX10">
        <v>0</v>
      </c>
      <c r="AY10">
        <v>0</v>
      </c>
      <c r="AZ10">
        <v>0</v>
      </c>
      <c r="BA10">
        <v>0</v>
      </c>
      <c r="BB10">
        <v>0</v>
      </c>
      <c r="BC10">
        <v>0</v>
      </c>
      <c r="BD10">
        <v>0</v>
      </c>
      <c r="BE10">
        <v>0</v>
      </c>
      <c r="BF10">
        <v>0</v>
      </c>
      <c r="BG10">
        <v>0</v>
      </c>
      <c r="BH10">
        <v>1</v>
      </c>
      <c r="BI10">
        <v>0.7</v>
      </c>
      <c r="BJ10">
        <v>2.2000000000000002</v>
      </c>
      <c r="BK10">
        <v>3</v>
      </c>
      <c r="BL10">
        <v>157.74</v>
      </c>
      <c r="BM10">
        <v>23.66</v>
      </c>
      <c r="BN10">
        <v>181.4</v>
      </c>
      <c r="BO10">
        <v>181.4</v>
      </c>
      <c r="BQ10" t="s">
        <v>137</v>
      </c>
      <c r="BR10" t="s">
        <v>138</v>
      </c>
      <c r="BS10" s="3">
        <v>45212</v>
      </c>
      <c r="BT10" s="4">
        <v>0.36944444444444446</v>
      </c>
      <c r="BU10" t="s">
        <v>139</v>
      </c>
      <c r="BV10" t="s">
        <v>89</v>
      </c>
      <c r="BW10" t="s">
        <v>140</v>
      </c>
      <c r="BX10" t="s">
        <v>141</v>
      </c>
      <c r="BY10">
        <v>10810.8</v>
      </c>
      <c r="BZ10" t="s">
        <v>87</v>
      </c>
      <c r="CA10" t="s">
        <v>142</v>
      </c>
      <c r="CC10" t="s">
        <v>135</v>
      </c>
      <c r="CD10">
        <v>1457</v>
      </c>
      <c r="CE10" t="s">
        <v>88</v>
      </c>
      <c r="CF10" s="3">
        <v>45212</v>
      </c>
      <c r="CI10">
        <v>3</v>
      </c>
      <c r="CJ10">
        <v>6</v>
      </c>
      <c r="CK10">
        <v>41</v>
      </c>
      <c r="CL10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sdrascd7-IESANPA135364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2023-10-27T08:38:42Z</dcterms:created>
  <dcterms:modified xsi:type="dcterms:W3CDTF">2023-10-27T08:39:00Z</dcterms:modified>
</cp:coreProperties>
</file>